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on_espace_fichiers\02_Formation\01_bureautique\000-ModulesSites\Excel\000-FichiersAteliers\Atelier_Excel_2_3_FonctionsCalculs_Module1\"/>
    </mc:Choice>
  </mc:AlternateContent>
  <bookViews>
    <workbookView xWindow="15" yWindow="0" windowWidth="23010" windowHeight="12360" tabRatio="683"/>
  </bookViews>
  <sheets>
    <sheet name="Intro" sheetId="5" r:id="rId1"/>
    <sheet name="fction SI ET(1)" sheetId="6" r:id="rId2"/>
    <sheet name="fction SI ET(2)" sheetId="3" r:id="rId3"/>
  </sheets>
  <externalReferences>
    <externalReference r:id="rId4"/>
  </externalReferences>
  <definedNames>
    <definedName name="base_de_personnel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6" l="1"/>
  <c r="E6" i="6"/>
  <c r="F6" i="6" s="1"/>
  <c r="D7" i="6"/>
  <c r="E7" i="6" s="1"/>
  <c r="F7" i="6" s="1"/>
  <c r="D8" i="6"/>
  <c r="E8" i="6"/>
  <c r="F8" i="6" s="1"/>
  <c r="D9" i="6"/>
  <c r="E9" i="6" s="1"/>
  <c r="F9" i="6" s="1"/>
  <c r="D10" i="6"/>
  <c r="E10" i="6"/>
  <c r="F10" i="6" s="1"/>
  <c r="F23" i="3" l="1"/>
  <c r="A2" i="3"/>
</calcChain>
</file>

<file path=xl/sharedStrings.xml><?xml version="1.0" encoding="utf-8"?>
<sst xmlns="http://schemas.openxmlformats.org/spreadsheetml/2006/main" count="116" uniqueCount="84">
  <si>
    <t>Matricule</t>
  </si>
  <si>
    <t>Nom</t>
  </si>
  <si>
    <t>Prenom</t>
  </si>
  <si>
    <t>sexe</t>
  </si>
  <si>
    <t>Secteur</t>
  </si>
  <si>
    <t>Ca Réalisé</t>
  </si>
  <si>
    <t>OF200903478</t>
  </si>
  <si>
    <t>BOUGIURA</t>
  </si>
  <si>
    <t>Zhora</t>
  </si>
  <si>
    <t>F</t>
  </si>
  <si>
    <t xml:space="preserve">Autrans </t>
  </si>
  <si>
    <t>OF200903479</t>
  </si>
  <si>
    <t>BOUHANS</t>
  </si>
  <si>
    <t>Eric</t>
  </si>
  <si>
    <t>M</t>
  </si>
  <si>
    <t>PARIS</t>
  </si>
  <si>
    <t>OF200903480</t>
  </si>
  <si>
    <t>BOULAY</t>
  </si>
  <si>
    <t>Alain</t>
  </si>
  <si>
    <t xml:space="preserve">Bordeaux </t>
  </si>
  <si>
    <t>OF200903481</t>
  </si>
  <si>
    <t>BOULDOIRES</t>
  </si>
  <si>
    <t>Yolande</t>
  </si>
  <si>
    <t>Belfort</t>
  </si>
  <si>
    <t>OF200903482</t>
  </si>
  <si>
    <t>BOULET</t>
  </si>
  <si>
    <t>Jocelyne</t>
  </si>
  <si>
    <t>OF200903483</t>
  </si>
  <si>
    <t>BOUQUETY</t>
  </si>
  <si>
    <t>OF200903484</t>
  </si>
  <si>
    <t>BOURE</t>
  </si>
  <si>
    <t>Dominique</t>
  </si>
  <si>
    <t xml:space="preserve">Velet </t>
  </si>
  <si>
    <t>OF200903485</t>
  </si>
  <si>
    <t>BOURELY</t>
  </si>
  <si>
    <t>Jean-pierre</t>
  </si>
  <si>
    <t xml:space="preserve">Montry </t>
  </si>
  <si>
    <t>OF200903486</t>
  </si>
  <si>
    <t>BOURGEOIS</t>
  </si>
  <si>
    <t>Guylaine</t>
  </si>
  <si>
    <t>OF200903487</t>
  </si>
  <si>
    <t>BOUSQUET</t>
  </si>
  <si>
    <t>Anne-marie</t>
  </si>
  <si>
    <t xml:space="preserve">Marseille </t>
  </si>
  <si>
    <t>OF200903488</t>
  </si>
  <si>
    <t>BOUVIER</t>
  </si>
  <si>
    <t>Isabelle</t>
  </si>
  <si>
    <t>OF200903489</t>
  </si>
  <si>
    <t>BOUZOU</t>
  </si>
  <si>
    <t>Frederike</t>
  </si>
  <si>
    <t>OF200903490</t>
  </si>
  <si>
    <t>BOYER</t>
  </si>
  <si>
    <t>Monique</t>
  </si>
  <si>
    <t xml:space="preserve">Compiègne </t>
  </si>
  <si>
    <t>OF200903491</t>
  </si>
  <si>
    <t>BRAICHET</t>
  </si>
  <si>
    <t>Jean-marc</t>
  </si>
  <si>
    <t>OF200903492</t>
  </si>
  <si>
    <t>BRANCO</t>
  </si>
  <si>
    <t>Olivia</t>
  </si>
  <si>
    <t>OF200903493</t>
  </si>
  <si>
    <t>BRAS</t>
  </si>
  <si>
    <t>Pierre-louis</t>
  </si>
  <si>
    <t xml:space="preserve">Saint Quentin </t>
  </si>
  <si>
    <t>OF200903494</t>
  </si>
  <si>
    <t>BRASSEUR</t>
  </si>
  <si>
    <t>CA Moyen réalisé sur le trimestre précédent</t>
  </si>
  <si>
    <t>CA moyen réalisé par l'ensemble des commerciaux</t>
  </si>
  <si>
    <t>Analyse des résultats</t>
  </si>
  <si>
    <t>ET</t>
  </si>
  <si>
    <r>
      <t xml:space="preserve">CA commercial </t>
    </r>
    <r>
      <rPr>
        <b/>
        <sz val="10"/>
        <color theme="1"/>
        <rFont val="Verdana"/>
        <family val="2"/>
      </rPr>
      <t>&lt;</t>
    </r>
    <r>
      <rPr>
        <sz val="10"/>
        <color theme="1"/>
        <rFont val="Verdana"/>
        <family val="2"/>
      </rPr>
      <t xml:space="preserve"> CA moyen réalisé sur le trimestre précédent par ce même vendeur</t>
    </r>
  </si>
  <si>
    <t>Blâme</t>
  </si>
  <si>
    <r>
      <t xml:space="preserve">CA commercial </t>
    </r>
    <r>
      <rPr>
        <b/>
        <sz val="10"/>
        <color theme="1"/>
        <rFont val="Verdana"/>
        <family val="2"/>
      </rPr>
      <t>&lt;</t>
    </r>
    <r>
      <rPr>
        <sz val="10"/>
        <color theme="1"/>
        <rFont val="Verdana"/>
        <family val="2"/>
      </rPr>
      <t xml:space="preserve"> CA moyen réalisé par tous les commerciaux</t>
    </r>
  </si>
  <si>
    <t>Avertissement</t>
  </si>
  <si>
    <r>
      <t xml:space="preserve">CA commercial </t>
    </r>
    <r>
      <rPr>
        <b/>
        <sz val="10"/>
        <color theme="1"/>
        <rFont val="Verdana"/>
        <family val="2"/>
      </rPr>
      <t>&gt;</t>
    </r>
    <r>
      <rPr>
        <sz val="10"/>
        <color theme="1"/>
        <rFont val="Verdana"/>
        <family val="2"/>
      </rPr>
      <t xml:space="preserve"> CA moyen réalisé par tous les commerciaux</t>
    </r>
  </si>
  <si>
    <r>
      <t xml:space="preserve">CA commercial </t>
    </r>
    <r>
      <rPr>
        <b/>
        <sz val="10"/>
        <color theme="1"/>
        <rFont val="Verdana"/>
        <family val="2"/>
      </rPr>
      <t>&gt;</t>
    </r>
    <r>
      <rPr>
        <sz val="10"/>
        <color theme="1"/>
        <rFont val="Verdana"/>
        <family val="2"/>
      </rPr>
      <t xml:space="preserve"> CA moyen réalisé sur le trimestre précédent par ce même vendeur</t>
    </r>
  </si>
  <si>
    <t>Remise 
supplementaire</t>
  </si>
  <si>
    <t>Total dû</t>
  </si>
  <si>
    <t>Pénalité</t>
  </si>
  <si>
    <t>Retard</t>
  </si>
  <si>
    <t xml:space="preserve">Paiement </t>
  </si>
  <si>
    <t>Echéance</t>
  </si>
  <si>
    <t>Montant dû</t>
  </si>
  <si>
    <t>Taux pénalité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</si>
</sst>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_F_-;\-* #,##0.00\ _F_-;_-* &quot;-&quot;??\ _F_-;_-@_-"/>
    <numFmt numFmtId="166" formatCode="mmmm\ yyyy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omic Sans MS"/>
      <family val="4"/>
    </font>
    <font>
      <sz val="12"/>
      <name val="Comic Sans MS"/>
      <family val="4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sz val="10"/>
      <name val="Arial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theme="8"/>
      </patternFill>
    </fill>
  </fills>
  <borders count="2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  <border>
      <left/>
      <right/>
      <top style="thin">
        <color theme="8" tint="0.39997558519241921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5" fillId="2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8" fillId="0" borderId="0"/>
    <xf numFmtId="44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" fillId="5" borderId="0" applyNumberFormat="0" applyBorder="0" applyAlignment="0" applyProtection="0"/>
    <xf numFmtId="0" fontId="13" fillId="0" borderId="0"/>
    <xf numFmtId="44" fontId="3" fillId="0" borderId="0" applyFont="0" applyFill="0" applyBorder="0" applyAlignment="0" applyProtection="0"/>
  </cellStyleXfs>
  <cellXfs count="65">
    <xf numFmtId="0" fontId="0" fillId="0" borderId="0" xfId="0"/>
    <xf numFmtId="0" fontId="7" fillId="0" borderId="0" xfId="0" applyFont="1" applyAlignment="1">
      <alignment horizontal="justify"/>
    </xf>
    <xf numFmtId="0" fontId="6" fillId="0" borderId="0" xfId="0" applyFont="1"/>
    <xf numFmtId="166" fontId="4" fillId="3" borderId="1" xfId="0" applyNumberFormat="1" applyFont="1" applyFill="1" applyBorder="1" applyAlignment="1">
      <alignment horizontal="center"/>
    </xf>
    <xf numFmtId="0" fontId="3" fillId="0" borderId="0" xfId="3"/>
    <xf numFmtId="0" fontId="8" fillId="0" borderId="0" xfId="4"/>
    <xf numFmtId="0" fontId="0" fillId="4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4" fontId="0" fillId="4" borderId="2" xfId="5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2" xfId="5" applyFont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44" fontId="0" fillId="4" borderId="4" xfId="5" applyFont="1" applyFill="1" applyBorder="1" applyAlignment="1">
      <alignment horizontal="center" vertical="center"/>
    </xf>
    <xf numFmtId="44" fontId="5" fillId="2" borderId="0" xfId="1" applyNumberFormat="1"/>
    <xf numFmtId="0" fontId="4" fillId="3" borderId="0" xfId="0" applyFont="1" applyFill="1" applyAlignment="1">
      <alignment horizontal="center" vertical="center" wrapText="1"/>
    </xf>
    <xf numFmtId="0" fontId="0" fillId="0" borderId="9" xfId="0" applyBorder="1"/>
    <xf numFmtId="2" fontId="0" fillId="4" borderId="2" xfId="6" applyNumberFormat="1" applyFont="1" applyFill="1" applyBorder="1" applyAlignment="1">
      <alignment horizontal="center" vertical="center"/>
    </xf>
    <xf numFmtId="2" fontId="0" fillId="0" borderId="2" xfId="6" applyNumberFormat="1" applyFont="1" applyBorder="1" applyAlignment="1">
      <alignment horizontal="center" vertical="center"/>
    </xf>
    <xf numFmtId="2" fontId="0" fillId="4" borderId="4" xfId="6" applyNumberFormat="1" applyFont="1" applyFill="1" applyBorder="1" applyAlignment="1">
      <alignment horizontal="center" vertical="center"/>
    </xf>
    <xf numFmtId="0" fontId="0" fillId="0" borderId="11" xfId="0" applyBorder="1"/>
    <xf numFmtId="0" fontId="0" fillId="0" borderId="14" xfId="0" applyBorder="1"/>
    <xf numFmtId="0" fontId="0" fillId="0" borderId="0" xfId="0" applyBorder="1"/>
    <xf numFmtId="9" fontId="11" fillId="0" borderId="5" xfId="6" applyFont="1" applyBorder="1" applyAlignment="1">
      <alignment horizontal="center" vertical="center" wrapText="1"/>
    </xf>
    <xf numFmtId="9" fontId="11" fillId="0" borderId="6" xfId="6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2" borderId="0" xfId="1"/>
    <xf numFmtId="0" fontId="10" fillId="0" borderId="11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0" xfId="8"/>
    <xf numFmtId="44" fontId="14" fillId="6" borderId="17" xfId="9" applyNumberFormat="1" applyFont="1" applyFill="1" applyBorder="1" applyAlignment="1">
      <alignment horizontal="center" vertical="center" wrapText="1"/>
    </xf>
    <xf numFmtId="44" fontId="14" fillId="6" borderId="18" xfId="9" applyNumberFormat="1" applyFont="1" applyFill="1" applyBorder="1" applyAlignment="1">
      <alignment horizontal="center" vertical="center" wrapText="1"/>
    </xf>
    <xf numFmtId="0" fontId="14" fillId="6" borderId="18" xfId="8" applyFont="1" applyFill="1" applyBorder="1" applyAlignment="1">
      <alignment horizontal="center" vertical="center" wrapText="1"/>
    </xf>
    <xf numFmtId="14" fontId="14" fillId="6" borderId="18" xfId="8" applyNumberFormat="1" applyFont="1" applyFill="1" applyBorder="1" applyAlignment="1">
      <alignment horizontal="center" vertical="center" wrapText="1"/>
    </xf>
    <xf numFmtId="44" fontId="14" fillId="6" borderId="19" xfId="9" applyNumberFormat="1" applyFont="1" applyFill="1" applyBorder="1" applyAlignment="1">
      <alignment horizontal="center" vertical="center" wrapText="1"/>
    </xf>
    <xf numFmtId="44" fontId="14" fillId="0" borderId="20" xfId="9" applyNumberFormat="1" applyFont="1" applyBorder="1" applyAlignment="1">
      <alignment horizontal="center" vertical="center" wrapText="1"/>
    </xf>
    <xf numFmtId="44" fontId="14" fillId="0" borderId="21" xfId="9" applyNumberFormat="1" applyFont="1" applyBorder="1" applyAlignment="1">
      <alignment horizontal="center" vertical="center" wrapText="1"/>
    </xf>
    <xf numFmtId="0" fontId="14" fillId="0" borderId="21" xfId="8" applyFont="1" applyBorder="1" applyAlignment="1">
      <alignment horizontal="center" vertical="center" wrapText="1"/>
    </xf>
    <xf numFmtId="14" fontId="14" fillId="0" borderId="21" xfId="8" applyNumberFormat="1" applyFont="1" applyBorder="1" applyAlignment="1">
      <alignment horizontal="center" vertical="center" wrapText="1"/>
    </xf>
    <xf numFmtId="44" fontId="14" fillId="0" borderId="22" xfId="9" applyNumberFormat="1" applyFont="1" applyBorder="1" applyAlignment="1">
      <alignment horizontal="center" vertical="center" wrapText="1"/>
    </xf>
    <xf numFmtId="44" fontId="14" fillId="6" borderId="20" xfId="9" applyNumberFormat="1" applyFont="1" applyFill="1" applyBorder="1" applyAlignment="1">
      <alignment horizontal="center" vertical="center" wrapText="1"/>
    </xf>
    <xf numFmtId="44" fontId="14" fillId="6" borderId="21" xfId="9" applyNumberFormat="1" applyFont="1" applyFill="1" applyBorder="1" applyAlignment="1">
      <alignment horizontal="center" vertical="center" wrapText="1"/>
    </xf>
    <xf numFmtId="0" fontId="14" fillId="6" borderId="21" xfId="8" applyFont="1" applyFill="1" applyBorder="1" applyAlignment="1">
      <alignment horizontal="center" vertical="center" wrapText="1"/>
    </xf>
    <xf numFmtId="14" fontId="14" fillId="6" borderId="21" xfId="8" applyNumberFormat="1" applyFont="1" applyFill="1" applyBorder="1" applyAlignment="1">
      <alignment horizontal="center" vertical="center" wrapText="1"/>
    </xf>
    <xf numFmtId="44" fontId="14" fillId="6" borderId="22" xfId="9" applyNumberFormat="1" applyFont="1" applyFill="1" applyBorder="1" applyAlignment="1">
      <alignment horizontal="center" vertical="center" wrapText="1"/>
    </xf>
    <xf numFmtId="0" fontId="15" fillId="7" borderId="20" xfId="8" applyFont="1" applyFill="1" applyBorder="1"/>
    <xf numFmtId="0" fontId="15" fillId="7" borderId="21" xfId="8" applyFont="1" applyFill="1" applyBorder="1"/>
    <xf numFmtId="0" fontId="15" fillId="7" borderId="22" xfId="8" applyFont="1" applyFill="1" applyBorder="1"/>
    <xf numFmtId="10" fontId="5" fillId="5" borderId="6" xfId="7" applyNumberFormat="1" applyBorder="1" applyAlignment="1">
      <alignment horizontal="center"/>
    </xf>
    <xf numFmtId="0" fontId="5" fillId="5" borderId="23" xfId="7" applyBorder="1" applyAlignment="1">
      <alignment horizontal="center"/>
    </xf>
  </cellXfs>
  <cellStyles count="10">
    <cellStyle name="60 % - Accent1" xfId="7" builtinId="32"/>
    <cellStyle name="Accent1" xfId="1" builtinId="29"/>
    <cellStyle name="Euro" xfId="2"/>
    <cellStyle name="Monétaire 2" xfId="5"/>
    <cellStyle name="Monétaire 3" xfId="9"/>
    <cellStyle name="Normal" xfId="0" builtinId="0"/>
    <cellStyle name="Normal 2" xfId="3"/>
    <cellStyle name="Normal 3" xfId="8"/>
    <cellStyle name="Normal_BILAN3" xfId="4"/>
    <cellStyle name="Pourcentag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1</xdr:row>
      <xdr:rowOff>25118</xdr:rowOff>
    </xdr:from>
    <xdr:to>
      <xdr:col>7</xdr:col>
      <xdr:colOff>438994</xdr:colOff>
      <xdr:row>16</xdr:row>
      <xdr:rowOff>129016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B36ECA23-315C-4A57-A9A7-2CCA6B726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" y="207998"/>
          <a:ext cx="5765374" cy="28470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400050</xdr:colOff>
      <xdr:row>14</xdr:row>
      <xdr:rowOff>104775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0050" y="2371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104775</xdr:colOff>
          <xdr:row>13</xdr:row>
          <xdr:rowOff>123825</xdr:rowOff>
        </xdr:from>
        <xdr:ext cx="5772150" cy="638175"/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one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-Fonctions_logiques_combin&#233;es_ET_Revi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tion SI E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1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H24" sqref="H24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0"/>
  <sheetViews>
    <sheetView workbookViewId="0">
      <selection activeCell="D27" sqref="D27"/>
    </sheetView>
  </sheetViews>
  <sheetFormatPr baseColWidth="10" defaultRowHeight="12.75" x14ac:dyDescent="0.2"/>
  <cols>
    <col min="1" max="1" width="15" style="44" customWidth="1"/>
    <col min="2" max="2" width="11.42578125" style="44" customWidth="1"/>
    <col min="3" max="3" width="11.5703125" style="44" customWidth="1"/>
    <col min="4" max="4" width="12.42578125" style="44" customWidth="1"/>
    <col min="5" max="5" width="13.28515625" style="44" customWidth="1"/>
    <col min="6" max="6" width="11.85546875" style="44" bestFit="1" customWidth="1"/>
    <col min="7" max="7" width="24.140625" style="44" bestFit="1" customWidth="1"/>
    <col min="8" max="16384" width="11.42578125" style="44"/>
  </cols>
  <sheetData>
    <row r="1" spans="1:7" ht="15.75" thickBot="1" x14ac:dyDescent="0.3">
      <c r="A1" s="64" t="s">
        <v>83</v>
      </c>
    </row>
    <row r="2" spans="1:7" ht="15.75" thickBot="1" x14ac:dyDescent="0.3">
      <c r="A2" s="63">
        <v>2.5000000000000001E-2</v>
      </c>
    </row>
    <row r="5" spans="1:7" x14ac:dyDescent="0.2">
      <c r="A5" s="62" t="s">
        <v>82</v>
      </c>
      <c r="B5" s="61" t="s">
        <v>81</v>
      </c>
      <c r="C5" s="61" t="s">
        <v>80</v>
      </c>
      <c r="D5" s="61" t="s">
        <v>79</v>
      </c>
      <c r="E5" s="61" t="s">
        <v>78</v>
      </c>
      <c r="F5" s="61" t="s">
        <v>77</v>
      </c>
      <c r="G5" s="60" t="s">
        <v>76</v>
      </c>
    </row>
    <row r="6" spans="1:7" ht="21.95" customHeight="1" x14ac:dyDescent="0.2">
      <c r="A6" s="59">
        <v>25411</v>
      </c>
      <c r="B6" s="58">
        <v>41405</v>
      </c>
      <c r="C6" s="58">
        <v>41405</v>
      </c>
      <c r="D6" s="57" t="str">
        <f>IF(C6&lt;=B6,"non","oui")</f>
        <v>non</v>
      </c>
      <c r="E6" s="56">
        <f>IF(D6="oui",A6*$A$2,0)</f>
        <v>0</v>
      </c>
      <c r="F6" s="56">
        <f>E6+A6</f>
        <v>25411</v>
      </c>
      <c r="G6" s="55"/>
    </row>
    <row r="7" spans="1:7" ht="21.95" customHeight="1" x14ac:dyDescent="0.2">
      <c r="A7" s="54">
        <v>77777</v>
      </c>
      <c r="B7" s="53">
        <v>41367</v>
      </c>
      <c r="C7" s="53">
        <v>41392</v>
      </c>
      <c r="D7" s="52" t="str">
        <f>IF(C7&lt;=B7,"non","oui")</f>
        <v>oui</v>
      </c>
      <c r="E7" s="51">
        <f>IF(D7="oui",A7*$A$2,0)</f>
        <v>1944.4250000000002</v>
      </c>
      <c r="F7" s="51">
        <f>E7+A7</f>
        <v>79721.425000000003</v>
      </c>
      <c r="G7" s="50"/>
    </row>
    <row r="8" spans="1:7" ht="21.95" customHeight="1" x14ac:dyDescent="0.2">
      <c r="A8" s="59">
        <v>12599</v>
      </c>
      <c r="B8" s="58">
        <v>41334</v>
      </c>
      <c r="C8" s="58">
        <v>36586</v>
      </c>
      <c r="D8" s="57" t="str">
        <f>IF(C8&lt;=B8,"non","oui")</f>
        <v>non</v>
      </c>
      <c r="E8" s="56">
        <f>IF(D8="oui",A8*$A$2,0)</f>
        <v>0</v>
      </c>
      <c r="F8" s="56">
        <f>E8+A8</f>
        <v>12599</v>
      </c>
      <c r="G8" s="55"/>
    </row>
    <row r="9" spans="1:7" ht="21.95" customHeight="1" x14ac:dyDescent="0.2">
      <c r="A9" s="54">
        <v>35474</v>
      </c>
      <c r="B9" s="53">
        <v>41377</v>
      </c>
      <c r="C9" s="53">
        <v>41379</v>
      </c>
      <c r="D9" s="52" t="str">
        <f>IF(C9&lt;=B9,"non","oui")</f>
        <v>oui</v>
      </c>
      <c r="E9" s="51">
        <f>IF(D9="oui",A9*$A$2,0)</f>
        <v>886.85</v>
      </c>
      <c r="F9" s="51">
        <f>E9+A9</f>
        <v>36360.85</v>
      </c>
      <c r="G9" s="50"/>
    </row>
    <row r="10" spans="1:7" ht="21.95" customHeight="1" x14ac:dyDescent="0.2">
      <c r="A10" s="49">
        <v>49999</v>
      </c>
      <c r="B10" s="48">
        <v>41370</v>
      </c>
      <c r="C10" s="48">
        <v>41369</v>
      </c>
      <c r="D10" s="47" t="str">
        <f>IF(C10&lt;=B10,"non","oui")</f>
        <v>non</v>
      </c>
      <c r="E10" s="46">
        <f>IF(D10="oui",A10*$A$2,0)</f>
        <v>0</v>
      </c>
      <c r="F10" s="46">
        <f>E10+A10</f>
        <v>49999</v>
      </c>
      <c r="G10" s="45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>
    <oddHeader>&amp;A</oddHeader>
    <oddFooter>Page &amp;P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r:id="rId5">
            <anchor moveWithCells="1">
              <from>
                <xdr:col>0</xdr:col>
                <xdr:colOff>104775</xdr:colOff>
                <xdr:row>13</xdr:row>
                <xdr:rowOff>123825</xdr:rowOff>
              </from>
              <to>
                <xdr:col>6</xdr:col>
                <xdr:colOff>838200</xdr:colOff>
                <xdr:row>17</xdr:row>
                <xdr:rowOff>114300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zoomScale="90" zoomScaleNormal="90" workbookViewId="0">
      <selection activeCell="D42" sqref="D42"/>
    </sheetView>
  </sheetViews>
  <sheetFormatPr baseColWidth="10" defaultColWidth="11.42578125" defaultRowHeight="15" x14ac:dyDescent="0.25"/>
  <cols>
    <col min="1" max="1" width="22.28515625" customWidth="1"/>
    <col min="2" max="2" width="14.85546875" customWidth="1"/>
    <col min="3" max="3" width="13" bestFit="1" customWidth="1"/>
    <col min="4" max="4" width="10.85546875" customWidth="1"/>
    <col min="5" max="5" width="20.28515625" customWidth="1"/>
    <col min="6" max="6" width="15.28515625" bestFit="1" customWidth="1"/>
    <col min="7" max="7" width="17.28515625" customWidth="1"/>
    <col min="8" max="8" width="17.7109375" customWidth="1"/>
    <col min="12" max="12" width="38" customWidth="1"/>
  </cols>
  <sheetData>
    <row r="2" spans="1:8" x14ac:dyDescent="0.25">
      <c r="A2" s="3">
        <f ca="1">TODAY()</f>
        <v>43602</v>
      </c>
      <c r="C2" s="4"/>
      <c r="D2" s="4"/>
      <c r="E2" s="4"/>
      <c r="F2" s="4"/>
    </row>
    <row r="3" spans="1:8" x14ac:dyDescent="0.25">
      <c r="A3" s="5"/>
      <c r="B3" s="4"/>
      <c r="C3" s="4"/>
      <c r="D3" s="4"/>
      <c r="E3" s="5"/>
      <c r="F3" s="4"/>
    </row>
    <row r="4" spans="1:8" ht="45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66</v>
      </c>
      <c r="H4" s="17" t="s">
        <v>68</v>
      </c>
    </row>
    <row r="5" spans="1:8" ht="15.75" customHeight="1" x14ac:dyDescent="0.25">
      <c r="A5" s="10" t="s">
        <v>6</v>
      </c>
      <c r="B5" s="6" t="s">
        <v>7</v>
      </c>
      <c r="C5" s="6" t="s">
        <v>8</v>
      </c>
      <c r="D5" s="6" t="s">
        <v>9</v>
      </c>
      <c r="E5" s="6" t="s">
        <v>10</v>
      </c>
      <c r="F5" s="11">
        <v>27819</v>
      </c>
      <c r="G5" s="11">
        <v>29789</v>
      </c>
      <c r="H5" s="19"/>
    </row>
    <row r="6" spans="1:8" x14ac:dyDescent="0.25">
      <c r="A6" s="12" t="s">
        <v>11</v>
      </c>
      <c r="B6" s="7" t="s">
        <v>12</v>
      </c>
      <c r="C6" s="7" t="s">
        <v>13</v>
      </c>
      <c r="D6" s="7" t="s">
        <v>14</v>
      </c>
      <c r="E6" s="7" t="s">
        <v>15</v>
      </c>
      <c r="F6" s="13">
        <v>12122</v>
      </c>
      <c r="G6" s="13">
        <v>8900</v>
      </c>
      <c r="H6" s="20"/>
    </row>
    <row r="7" spans="1:8" ht="15.75" customHeight="1" x14ac:dyDescent="0.25">
      <c r="A7" s="10" t="s">
        <v>16</v>
      </c>
      <c r="B7" s="6" t="s">
        <v>17</v>
      </c>
      <c r="C7" s="6" t="s">
        <v>18</v>
      </c>
      <c r="D7" s="6" t="s">
        <v>14</v>
      </c>
      <c r="E7" s="6" t="s">
        <v>19</v>
      </c>
      <c r="F7" s="11">
        <v>15991</v>
      </c>
      <c r="G7" s="11">
        <v>16000</v>
      </c>
      <c r="H7" s="19"/>
    </row>
    <row r="8" spans="1:8" x14ac:dyDescent="0.25">
      <c r="A8" s="12" t="s">
        <v>20</v>
      </c>
      <c r="B8" s="7" t="s">
        <v>21</v>
      </c>
      <c r="C8" s="7" t="s">
        <v>22</v>
      </c>
      <c r="D8" s="7" t="s">
        <v>9</v>
      </c>
      <c r="E8" s="7" t="s">
        <v>23</v>
      </c>
      <c r="F8" s="13">
        <v>19817</v>
      </c>
      <c r="G8" s="13">
        <v>18698</v>
      </c>
      <c r="H8" s="20"/>
    </row>
    <row r="9" spans="1:8" ht="15.75" customHeight="1" x14ac:dyDescent="0.25">
      <c r="A9" s="10" t="s">
        <v>24</v>
      </c>
      <c r="B9" s="6" t="s">
        <v>25</v>
      </c>
      <c r="C9" s="6" t="s">
        <v>26</v>
      </c>
      <c r="D9" s="6" t="s">
        <v>9</v>
      </c>
      <c r="E9" s="6" t="s">
        <v>15</v>
      </c>
      <c r="F9" s="11">
        <v>29904</v>
      </c>
      <c r="G9" s="11">
        <v>25000</v>
      </c>
      <c r="H9" s="19"/>
    </row>
    <row r="10" spans="1:8" x14ac:dyDescent="0.25">
      <c r="A10" s="12" t="s">
        <v>27</v>
      </c>
      <c r="B10" s="7" t="s">
        <v>28</v>
      </c>
      <c r="C10" s="7" t="s">
        <v>13</v>
      </c>
      <c r="D10" s="7" t="s">
        <v>14</v>
      </c>
      <c r="E10" s="7" t="s">
        <v>19</v>
      </c>
      <c r="F10" s="13">
        <v>22329</v>
      </c>
      <c r="G10" s="13">
        <v>23000</v>
      </c>
      <c r="H10" s="20"/>
    </row>
    <row r="11" spans="1:8" ht="15.75" customHeight="1" x14ac:dyDescent="0.25">
      <c r="A11" s="10" t="s">
        <v>29</v>
      </c>
      <c r="B11" s="6" t="s">
        <v>30</v>
      </c>
      <c r="C11" s="6" t="s">
        <v>31</v>
      </c>
      <c r="D11" s="6" t="s">
        <v>9</v>
      </c>
      <c r="E11" s="6" t="s">
        <v>32</v>
      </c>
      <c r="F11" s="11">
        <v>13035</v>
      </c>
      <c r="G11" s="11">
        <v>14000</v>
      </c>
      <c r="H11" s="19"/>
    </row>
    <row r="12" spans="1:8" ht="15.75" customHeight="1" x14ac:dyDescent="0.25">
      <c r="A12" s="12" t="s">
        <v>33</v>
      </c>
      <c r="B12" s="7" t="s">
        <v>34</v>
      </c>
      <c r="C12" s="7" t="s">
        <v>35</v>
      </c>
      <c r="D12" s="7" t="s">
        <v>14</v>
      </c>
      <c r="E12" s="7" t="s">
        <v>36</v>
      </c>
      <c r="F12" s="13">
        <v>30018</v>
      </c>
      <c r="G12" s="13">
        <v>26000</v>
      </c>
      <c r="H12" s="20"/>
    </row>
    <row r="13" spans="1:8" ht="15.75" customHeight="1" x14ac:dyDescent="0.25">
      <c r="A13" s="10" t="s">
        <v>37</v>
      </c>
      <c r="B13" s="6" t="s">
        <v>38</v>
      </c>
      <c r="C13" s="6" t="s">
        <v>39</v>
      </c>
      <c r="D13" s="6" t="s">
        <v>9</v>
      </c>
      <c r="E13" s="6" t="s">
        <v>36</v>
      </c>
      <c r="F13" s="11">
        <v>32781</v>
      </c>
      <c r="G13" s="11">
        <v>32000</v>
      </c>
      <c r="H13" s="19"/>
    </row>
    <row r="14" spans="1:8" ht="15.75" customHeight="1" x14ac:dyDescent="0.25">
      <c r="A14" s="12" t="s">
        <v>40</v>
      </c>
      <c r="B14" s="7" t="s">
        <v>41</v>
      </c>
      <c r="C14" s="7" t="s">
        <v>42</v>
      </c>
      <c r="D14" s="7" t="s">
        <v>9</v>
      </c>
      <c r="E14" s="7" t="s">
        <v>43</v>
      </c>
      <c r="F14" s="13">
        <v>9223</v>
      </c>
      <c r="G14" s="13">
        <v>8900</v>
      </c>
      <c r="H14" s="20"/>
    </row>
    <row r="15" spans="1:8" ht="15.75" customHeight="1" x14ac:dyDescent="0.25">
      <c r="A15" s="10" t="s">
        <v>44</v>
      </c>
      <c r="B15" s="6" t="s">
        <v>45</v>
      </c>
      <c r="C15" s="6" t="s">
        <v>46</v>
      </c>
      <c r="D15" s="6" t="s">
        <v>9</v>
      </c>
      <c r="E15" s="6" t="s">
        <v>15</v>
      </c>
      <c r="F15" s="11">
        <v>34439</v>
      </c>
      <c r="G15" s="11">
        <v>35000</v>
      </c>
      <c r="H15" s="19"/>
    </row>
    <row r="16" spans="1:8" ht="15.75" customHeight="1" x14ac:dyDescent="0.25">
      <c r="A16" s="12" t="s">
        <v>47</v>
      </c>
      <c r="B16" s="7" t="s">
        <v>48</v>
      </c>
      <c r="C16" s="7" t="s">
        <v>49</v>
      </c>
      <c r="D16" s="7" t="s">
        <v>9</v>
      </c>
      <c r="E16" s="7" t="s">
        <v>15</v>
      </c>
      <c r="F16" s="13">
        <v>15843</v>
      </c>
      <c r="G16" s="13">
        <v>16000</v>
      </c>
      <c r="H16" s="20"/>
    </row>
    <row r="17" spans="1:12" ht="15.75" customHeight="1" x14ac:dyDescent="0.25">
      <c r="A17" s="10" t="s">
        <v>50</v>
      </c>
      <c r="B17" s="6" t="s">
        <v>51</v>
      </c>
      <c r="C17" s="6" t="s">
        <v>52</v>
      </c>
      <c r="D17" s="6" t="s">
        <v>9</v>
      </c>
      <c r="E17" s="6" t="s">
        <v>53</v>
      </c>
      <c r="F17" s="11">
        <v>15182</v>
      </c>
      <c r="G17" s="11">
        <v>14589</v>
      </c>
      <c r="H17" s="19"/>
    </row>
    <row r="18" spans="1:12" ht="15.75" customHeight="1" x14ac:dyDescent="0.25">
      <c r="A18" s="12" t="s">
        <v>54</v>
      </c>
      <c r="B18" s="7" t="s">
        <v>55</v>
      </c>
      <c r="C18" s="7" t="s">
        <v>56</v>
      </c>
      <c r="D18" s="7" t="s">
        <v>14</v>
      </c>
      <c r="E18" s="7" t="s">
        <v>15</v>
      </c>
      <c r="F18" s="13">
        <v>32825</v>
      </c>
      <c r="G18" s="13">
        <v>36995</v>
      </c>
      <c r="H18" s="20"/>
    </row>
    <row r="19" spans="1:12" ht="15.75" customHeight="1" x14ac:dyDescent="0.25">
      <c r="A19" s="10" t="s">
        <v>57</v>
      </c>
      <c r="B19" s="6" t="s">
        <v>58</v>
      </c>
      <c r="C19" s="6" t="s">
        <v>59</v>
      </c>
      <c r="D19" s="6" t="s">
        <v>9</v>
      </c>
      <c r="E19" s="6" t="s">
        <v>15</v>
      </c>
      <c r="F19" s="11">
        <v>15942</v>
      </c>
      <c r="G19" s="11">
        <v>12000</v>
      </c>
      <c r="H19" s="19"/>
    </row>
    <row r="20" spans="1:12" x14ac:dyDescent="0.25">
      <c r="A20" s="12" t="s">
        <v>60</v>
      </c>
      <c r="B20" s="7" t="s">
        <v>61</v>
      </c>
      <c r="C20" s="7" t="s">
        <v>62</v>
      </c>
      <c r="D20" s="7" t="s">
        <v>14</v>
      </c>
      <c r="E20" s="7" t="s">
        <v>63</v>
      </c>
      <c r="F20" s="13">
        <v>22960</v>
      </c>
      <c r="G20" s="13">
        <v>21000</v>
      </c>
      <c r="H20" s="20"/>
    </row>
    <row r="21" spans="1:12" x14ac:dyDescent="0.25">
      <c r="A21" s="14" t="s">
        <v>64</v>
      </c>
      <c r="B21" s="8" t="s">
        <v>65</v>
      </c>
      <c r="C21" s="8" t="s">
        <v>31</v>
      </c>
      <c r="D21" s="8" t="s">
        <v>14</v>
      </c>
      <c r="E21" s="8" t="s">
        <v>15</v>
      </c>
      <c r="F21" s="15">
        <v>15433</v>
      </c>
      <c r="G21" s="15">
        <v>16000</v>
      </c>
      <c r="H21" s="21"/>
    </row>
    <row r="23" spans="1:12" ht="19.5" x14ac:dyDescent="0.4">
      <c r="A23" s="2"/>
      <c r="B23" s="41" t="s">
        <v>67</v>
      </c>
      <c r="C23" s="41"/>
      <c r="D23" s="41"/>
      <c r="E23" s="41"/>
      <c r="F23" s="16">
        <f>AVERAGE(F5:F21)</f>
        <v>21509.588235294119</v>
      </c>
      <c r="G23" s="1"/>
    </row>
    <row r="25" spans="1:12" ht="15.75" thickBot="1" x14ac:dyDescent="0.3"/>
    <row r="26" spans="1:12" ht="21.95" customHeight="1" x14ac:dyDescent="0.25">
      <c r="A26" s="27" t="s">
        <v>69</v>
      </c>
      <c r="B26" s="29" t="s">
        <v>70</v>
      </c>
      <c r="C26" s="30"/>
      <c r="D26" s="30"/>
      <c r="E26" s="30"/>
      <c r="F26" s="30"/>
      <c r="G26" s="31"/>
      <c r="H26" s="27" t="s">
        <v>71</v>
      </c>
    </row>
    <row r="27" spans="1:12" ht="21.95" customHeight="1" thickBot="1" x14ac:dyDescent="0.3">
      <c r="A27" s="28"/>
      <c r="B27" s="32" t="s">
        <v>72</v>
      </c>
      <c r="C27" s="33"/>
      <c r="D27" s="33"/>
      <c r="E27" s="33"/>
      <c r="F27" s="33"/>
      <c r="G27" s="34"/>
      <c r="H27" s="28"/>
    </row>
    <row r="28" spans="1:12" ht="11.25" customHeight="1" thickBot="1" x14ac:dyDescent="0.3">
      <c r="A28" s="37"/>
      <c r="B28" s="42"/>
      <c r="C28" s="42"/>
      <c r="D28" s="22"/>
      <c r="E28" s="22"/>
      <c r="F28" s="18"/>
    </row>
    <row r="29" spans="1:12" ht="21.95" customHeight="1" x14ac:dyDescent="0.25">
      <c r="A29" s="43" t="s">
        <v>69</v>
      </c>
      <c r="B29" s="29" t="s">
        <v>70</v>
      </c>
      <c r="C29" s="30"/>
      <c r="D29" s="30"/>
      <c r="E29" s="30"/>
      <c r="F29" s="30"/>
      <c r="G29" s="31"/>
      <c r="H29" s="35" t="s">
        <v>73</v>
      </c>
    </row>
    <row r="30" spans="1:12" ht="21.95" customHeight="1" thickBot="1" x14ac:dyDescent="0.3">
      <c r="A30" s="28"/>
      <c r="B30" s="32" t="s">
        <v>74</v>
      </c>
      <c r="C30" s="33"/>
      <c r="D30" s="33"/>
      <c r="E30" s="33"/>
      <c r="F30" s="33"/>
      <c r="G30" s="34"/>
      <c r="H30" s="36"/>
    </row>
    <row r="31" spans="1:12" ht="13.5" customHeight="1" thickBot="1" x14ac:dyDescent="0.3">
      <c r="A31" s="37"/>
      <c r="B31" s="38"/>
      <c r="C31" s="38"/>
      <c r="D31" s="23"/>
      <c r="E31" s="23"/>
      <c r="F31" s="18"/>
      <c r="L31" s="24"/>
    </row>
    <row r="32" spans="1:12" ht="21.95" customHeight="1" x14ac:dyDescent="0.25">
      <c r="A32" s="27" t="s">
        <v>69</v>
      </c>
      <c r="B32" s="29" t="s">
        <v>75</v>
      </c>
      <c r="C32" s="30"/>
      <c r="D32" s="30"/>
      <c r="E32" s="30"/>
      <c r="F32" s="30"/>
      <c r="G32" s="31"/>
      <c r="H32" s="25">
        <v>0.03</v>
      </c>
    </row>
    <row r="33" spans="1:8" ht="21.95" customHeight="1" thickBot="1" x14ac:dyDescent="0.3">
      <c r="A33" s="28"/>
      <c r="B33" s="32" t="s">
        <v>72</v>
      </c>
      <c r="C33" s="33"/>
      <c r="D33" s="33"/>
      <c r="E33" s="33"/>
      <c r="F33" s="33"/>
      <c r="G33" s="34"/>
      <c r="H33" s="26"/>
    </row>
    <row r="34" spans="1:8" ht="9.75" customHeight="1" thickBot="1" x14ac:dyDescent="0.3">
      <c r="A34" s="39"/>
      <c r="B34" s="40"/>
      <c r="C34" s="40"/>
      <c r="D34" s="40"/>
      <c r="E34" s="40"/>
    </row>
    <row r="35" spans="1:8" ht="21.95" customHeight="1" x14ac:dyDescent="0.25">
      <c r="A35" s="27" t="s">
        <v>69</v>
      </c>
      <c r="B35" s="29" t="s">
        <v>75</v>
      </c>
      <c r="C35" s="30"/>
      <c r="D35" s="30"/>
      <c r="E35" s="30"/>
      <c r="F35" s="30"/>
      <c r="G35" s="31"/>
      <c r="H35" s="25">
        <v>0.05</v>
      </c>
    </row>
    <row r="36" spans="1:8" ht="21.95" customHeight="1" thickBot="1" x14ac:dyDescent="0.3">
      <c r="A36" s="28"/>
      <c r="B36" s="32" t="s">
        <v>74</v>
      </c>
      <c r="C36" s="33"/>
      <c r="D36" s="33"/>
      <c r="E36" s="33"/>
      <c r="F36" s="33"/>
      <c r="G36" s="34"/>
      <c r="H36" s="26"/>
    </row>
  </sheetData>
  <mergeCells count="20">
    <mergeCell ref="B23:E23"/>
    <mergeCell ref="A26:A27"/>
    <mergeCell ref="A28:C28"/>
    <mergeCell ref="A29:A30"/>
    <mergeCell ref="B26:G26"/>
    <mergeCell ref="B27:G27"/>
    <mergeCell ref="H35:H36"/>
    <mergeCell ref="H26:H27"/>
    <mergeCell ref="B29:G29"/>
    <mergeCell ref="B30:G30"/>
    <mergeCell ref="H29:H30"/>
    <mergeCell ref="B32:G32"/>
    <mergeCell ref="H32:H33"/>
    <mergeCell ref="A31:C31"/>
    <mergeCell ref="A32:A33"/>
    <mergeCell ref="A35:A36"/>
    <mergeCell ref="A34:E34"/>
    <mergeCell ref="B33:G33"/>
    <mergeCell ref="B35:G35"/>
    <mergeCell ref="B36:G36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Intro</vt:lpstr>
      <vt:lpstr>fction SI ET(1)</vt:lpstr>
      <vt:lpstr>fction SI ET(2)</vt:lpstr>
    </vt:vector>
  </TitlesOfParts>
  <Company>OFADIS Organisme de Formation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Kaddouch</dc:creator>
  <cp:lastModifiedBy>KADDOUCH Laurent</cp:lastModifiedBy>
  <dcterms:created xsi:type="dcterms:W3CDTF">2013-04-11T12:54:20Z</dcterms:created>
  <dcterms:modified xsi:type="dcterms:W3CDTF">2019-05-17T11:24:04Z</dcterms:modified>
</cp:coreProperties>
</file>