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adisfr-my.sharepoint.com/personal/laurent_kaddouch_ofadis_fr/Documents/Bureau/transfert fichiers pour stagiaire sur Sharepoint/"/>
    </mc:Choice>
  </mc:AlternateContent>
  <xr:revisionPtr revIDLastSave="3" documentId="13_ncr:1_{4834F555-C993-4A50-8947-D29DEBE96538}" xr6:coauthVersionLast="47" xr6:coauthVersionMax="47" xr10:uidLastSave="{53259703-E928-47EB-BEF7-675833108FC5}"/>
  <bookViews>
    <workbookView xWindow="28680" yWindow="-120" windowWidth="29040" windowHeight="15840" tabRatio="722" xr2:uid="{00000000-000D-0000-FFFF-FFFF00000000}"/>
  </bookViews>
  <sheets>
    <sheet name="fctions_date" sheetId="14" r:id="rId1"/>
    <sheet name="Training_date" sheetId="15" r:id="rId2"/>
    <sheet name="training_texte2" sheetId="16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_2003">[1]Statistiques!$C$6:$C$35</definedName>
    <definedName name="Anglais">[2]sol_utiliser_des_noms!$B$5:$B$14</definedName>
    <definedName name="base">[1]Statistiques!$B$5:$D$35</definedName>
    <definedName name="base1">[1]Base1!$A$1:$I$148</definedName>
    <definedName name="base2" localSheetId="0">#REF!</definedName>
    <definedName name="base2" localSheetId="1">#REF!</definedName>
    <definedName name="base2">#REF!</definedName>
    <definedName name="bbnvb" localSheetId="2" hidden="1">{"page1",#N/A,FALSE,"Feuil1";"page2",#N/A,FALSE,"Feuil2";"page3",#N/A,FALSE,"Feuil3";"page4",#N/A,FALSE,"Feuil4";"page5",#N/A,FALSE,"Feuil5"}</definedName>
    <definedName name="bbnvb" hidden="1">{"page1",#N/A,FALSE,"Feuil1";"page2",#N/A,FALSE,"Feuil2";"page3",#N/A,FALSE,"Feuil3";"page4",#N/A,FALSE,"Feuil4";"page5",#N/A,FALSE,"Feuil5"}</definedName>
    <definedName name="Bonus">[1]Condition!$E$8:$E$15</definedName>
    <definedName name="coeff" localSheetId="0">#REF!</definedName>
    <definedName name="coeff" localSheetId="1">#REF!</definedName>
    <definedName name="coeff">#REF!</definedName>
    <definedName name="Com">[1]Condition!$D$8:$D$15</definedName>
    <definedName name="conso">[3]Voitures!$B$3:$B$11</definedName>
    <definedName name="Consommation">[3]Voitures!$B$19:$J$19</definedName>
    <definedName name="Critere">'[1]Extract base1'!$L$5:$M$6</definedName>
    <definedName name="_xlnm.Criteria">'[1]Extract base1'!$L$5:$M$6</definedName>
    <definedName name="distances">[4]Villes!$B$3:$B$11</definedName>
    <definedName name="Effectif">'[5]Exo 4'!$B$2:$H$2</definedName>
    <definedName name="Excel_2003">[1]Statistiques!$B$6:$B$35</definedName>
    <definedName name="_xlnm.Extract">'[1]Extract base1'!$L$9:$M$9</definedName>
    <definedName name="f" localSheetId="2" hidden="1">{"page1",#N/A,FALSE,"Feuil1";"page2",#N/A,FALSE,"Feuil2";"page3",#N/A,FALSE,"Feuil3";"page4",#N/A,FALSE,"Feuil4";"page5",#N/A,FALSE,"Feuil5"}</definedName>
    <definedName name="f" hidden="1">{"page1",#N/A,FALSE,"Feuil1";"page2",#N/A,FALSE,"Feuil2";"page3",#N/A,FALSE,"Feuil3";"page4",#N/A,FALSE,"Feuil4";"page5",#N/A,FALSE,"Feuil5"}</definedName>
    <definedName name="Français">[2]sol_utiliser_des_noms!$C$5:$C$14</definedName>
    <definedName name="Histoire">[2]sol_utiliser_des_noms!$E$5:$E$14</definedName>
    <definedName name="Km_de_Paris">[4]Villes!$B$3:$B$11</definedName>
    <definedName name="Maths">[2]sol_utiliser_des_noms!$D$5:$D$14</definedName>
    <definedName name="moy">[2]sol_utiliser_des_noms!$F$5:$F$14</definedName>
    <definedName name="obj_delettre">'[6]SI() 1'!$C$7</definedName>
    <definedName name="obj_dieval">'[6]SI() 1'!$C$5</definedName>
    <definedName name="obj_montagne">'[6]SI() 1'!$C$6</definedName>
    <definedName name="Objectif">[1]Condition!$B$8:$B$15</definedName>
    <definedName name="Produit">[1]Facture!$G$9:$G$13</definedName>
    <definedName name="Réalisé">[1]Condition!$C$8:$C$15</definedName>
    <definedName name="Ref_du_point_de_vente">[1]Statistiques!$A$6:$A$35</definedName>
    <definedName name="Table">'[7]Recherche Table'!$B$9:$C$16</definedName>
    <definedName name="Tarif">[1]Facture!$G$8:$H$12</definedName>
    <definedName name="taux_a">'[6]SI() 1'!$G$6</definedName>
    <definedName name="Total">[1]Condition!$F$8:$F$15</definedName>
    <definedName name="toto" localSheetId="2" hidden="1">{"page1",#N/A,FALSE,"Feuil1";"page2",#N/A,FALSE,"Feuil2";"page3",#N/A,FALSE,"Feuil3";"page4",#N/A,FALSE,"Feuil4";"page5",#N/A,FALSE,"Feuil5"}</definedName>
    <definedName name="toto" hidden="1">{"page1",#N/A,FALSE,"Feuil1";"page2",#N/A,FALSE,"Feuil2";"page3",#N/A,FALSE,"Feuil3";"page4",#N/A,FALSE,"Feuil4";"page5",#N/A,FALSE,"Feuil5"}</definedName>
    <definedName name="tx_na">'[6]SI() 1'!$G$7</definedName>
    <definedName name="Vendeurs">[1]Condition!$A$8:$A$15</definedName>
    <definedName name="Villes">'[1]Villes + Voitures'!$D$3:$D$11</definedName>
    <definedName name="Voiture">[3]Voitures!$B$18:$J$18</definedName>
    <definedName name="Voitures">[3]Voitures!$A$3:$A$11</definedName>
    <definedName name="wrn.exercices." localSheetId="2" hidden="1">{"page1",#N/A,FALSE,"Feuil1";"page2",#N/A,FALSE,"Feuil2";"page3",#N/A,FALSE,"Feuil3";"page4",#N/A,FALSE,"Feuil4";"page5",#N/A,FALSE,"Feuil5"}</definedName>
    <definedName name="wrn.exercices." hidden="1">{"page1",#N/A,FALSE,"Feuil1";"page2",#N/A,FALSE,"Feuil2";"page3",#N/A,FALSE,"Feuil3";"page4",#N/A,FALSE,"Feuil4";"page5",#N/A,FALSE,"Feuil5"}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4" l="1"/>
  <c r="A29" i="14" s="1"/>
  <c r="A22" i="14" l="1"/>
  <c r="A25" i="14"/>
  <c r="A26" i="14"/>
  <c r="A19" i="14"/>
  <c r="A27" i="14"/>
  <c r="A20" i="14"/>
  <c r="A28" i="14"/>
  <c r="A21" i="14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L7" i="15"/>
  <c r="L6" i="15"/>
  <c r="E15" i="14"/>
  <c r="E14" i="14"/>
  <c r="E13" i="14"/>
  <c r="E12" i="14"/>
  <c r="E11" i="14"/>
  <c r="E10" i="14"/>
  <c r="E9" i="14"/>
  <c r="E8" i="14"/>
  <c r="E7" i="14"/>
  <c r="E6" i="14"/>
  <c r="A23" i="14" l="1"/>
  <c r="A2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Ofadis</author>
  </authors>
  <commentList>
    <comment ref="O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Ofadis:</t>
        </r>
        <r>
          <rPr>
            <sz val="9"/>
            <color indexed="81"/>
            <rFont val="Tahoma"/>
            <family val="2"/>
          </rPr>
          <t xml:space="preserve">
on peut aussi choisir les mois ou les années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Ofadis</author>
  </authors>
  <commentList>
    <comment ref="C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Ofadis:</t>
        </r>
        <r>
          <rPr>
            <sz val="9"/>
            <color indexed="81"/>
            <rFont val="Tahoma"/>
            <family val="2"/>
          </rPr>
          <t xml:space="preserve">
A calculer</t>
        </r>
      </text>
    </comment>
    <comment ref="H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Ofadis:</t>
        </r>
        <r>
          <rPr>
            <sz val="9"/>
            <color indexed="81"/>
            <rFont val="Tahoma"/>
            <family val="2"/>
          </rPr>
          <t xml:space="preserve">
correspond au dernier jour du mois précédent de la date calculée en cellule C3</t>
        </r>
      </text>
    </comment>
    <comment ref="L3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Ofadis:</t>
        </r>
        <r>
          <rPr>
            <sz val="9"/>
            <color indexed="81"/>
            <rFont val="Tahoma"/>
            <family val="2"/>
          </rPr>
          <t xml:space="preserve">
les primes sont payées deux mois après la date de cloture et en fin de mois</t>
        </r>
      </text>
    </comment>
    <comment ref="G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Ofadis:</t>
        </r>
        <r>
          <rPr>
            <sz val="9"/>
            <color indexed="81"/>
            <rFont val="Tahoma"/>
            <family val="2"/>
          </rPr>
          <t xml:space="preserve">
A Calculer</t>
        </r>
      </text>
    </comment>
    <comment ref="H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Ofadis:</t>
        </r>
        <r>
          <rPr>
            <sz val="9"/>
            <color indexed="81"/>
            <rFont val="Tahoma"/>
            <family val="2"/>
          </rPr>
          <t xml:space="preserve">
A Calculer</t>
        </r>
      </text>
    </comment>
    <comment ref="I5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Ofadis:</t>
        </r>
        <r>
          <rPr>
            <sz val="9"/>
            <color indexed="81"/>
            <rFont val="Tahoma"/>
            <family val="2"/>
          </rPr>
          <t xml:space="preserve">
A Calculer</t>
        </r>
      </text>
    </comment>
  </commentList>
</comments>
</file>

<file path=xl/sharedStrings.xml><?xml version="1.0" encoding="utf-8"?>
<sst xmlns="http://schemas.openxmlformats.org/spreadsheetml/2006/main" count="169" uniqueCount="143">
  <si>
    <t>Eric</t>
  </si>
  <si>
    <t>Alain</t>
  </si>
  <si>
    <t>Isabelle</t>
  </si>
  <si>
    <t xml:space="preserve">Suivi Facturation et Paiement Client </t>
  </si>
  <si>
    <t>Date du jour</t>
  </si>
  <si>
    <t>N°FACT</t>
  </si>
  <si>
    <t>Code Client</t>
  </si>
  <si>
    <t>CLIENT</t>
  </si>
  <si>
    <t>DATE FACTURE</t>
  </si>
  <si>
    <t xml:space="preserve">Nombre de jours entre l'échéance et la date du jour </t>
  </si>
  <si>
    <t>F201303158</t>
  </si>
  <si>
    <t>C2013456A</t>
  </si>
  <si>
    <t>ALIDERE</t>
  </si>
  <si>
    <t>F201303159</t>
  </si>
  <si>
    <t>C2013457M</t>
  </si>
  <si>
    <t>MARCURE</t>
  </si>
  <si>
    <t>F201303160</t>
  </si>
  <si>
    <t>C2013458B</t>
  </si>
  <si>
    <t>BERINGE</t>
  </si>
  <si>
    <t>F201303161</t>
  </si>
  <si>
    <t>C2013459E</t>
  </si>
  <si>
    <t>EMILIA</t>
  </si>
  <si>
    <t>F201303162</t>
  </si>
  <si>
    <t>C2013460Y</t>
  </si>
  <si>
    <t>YVESI</t>
  </si>
  <si>
    <t>F201303163</t>
  </si>
  <si>
    <t>C2013461A</t>
  </si>
  <si>
    <t>ALEXANDRE</t>
  </si>
  <si>
    <t>F201303164</t>
  </si>
  <si>
    <t>C2013462L</t>
  </si>
  <si>
    <t>LANDRY</t>
  </si>
  <si>
    <t>F201303165</t>
  </si>
  <si>
    <t>C2013463I</t>
  </si>
  <si>
    <t>IGORD</t>
  </si>
  <si>
    <t>F201303166</t>
  </si>
  <si>
    <t>C2013464F</t>
  </si>
  <si>
    <t>FLOREGE</t>
  </si>
  <si>
    <t>F201303167</t>
  </si>
  <si>
    <t>C2013465V</t>
  </si>
  <si>
    <t>VICTERE</t>
  </si>
  <si>
    <t>DATE ECHEANCE A 30 jours</t>
  </si>
  <si>
    <t>ECHEANCE 30 jours fin de mois</t>
  </si>
  <si>
    <t>Année de création</t>
  </si>
  <si>
    <t>Mois de création</t>
  </si>
  <si>
    <t>Jour de création</t>
  </si>
  <si>
    <t>Date création Code Client</t>
  </si>
  <si>
    <t>Depuis combien de temps est-il client chez nous?</t>
  </si>
  <si>
    <t>Autres exemples de calculs sur les dates</t>
  </si>
  <si>
    <t>Combien de jours ouvrés entre la date de facture et la date d'échéance?</t>
  </si>
  <si>
    <t>Jours fériés</t>
  </si>
  <si>
    <t>Numéro de la semaine</t>
  </si>
  <si>
    <t>Matricule</t>
  </si>
  <si>
    <t>Nom</t>
  </si>
  <si>
    <t>Prenom</t>
  </si>
  <si>
    <t>sexe</t>
  </si>
  <si>
    <t>Secteur</t>
  </si>
  <si>
    <t>Ca Réalisé</t>
  </si>
  <si>
    <t>OF200903478</t>
  </si>
  <si>
    <t>BOUGIURA</t>
  </si>
  <si>
    <t>Zhora</t>
  </si>
  <si>
    <t>F</t>
  </si>
  <si>
    <t xml:space="preserve">Autrans </t>
  </si>
  <si>
    <t>OF200903479</t>
  </si>
  <si>
    <t>BOUHANS</t>
  </si>
  <si>
    <t>M</t>
  </si>
  <si>
    <t>PARIS</t>
  </si>
  <si>
    <t>OF200903480</t>
  </si>
  <si>
    <t>BOULAY</t>
  </si>
  <si>
    <t xml:space="preserve">Bordeaux </t>
  </si>
  <si>
    <t>OF200903481</t>
  </si>
  <si>
    <t>BOULDOIRES</t>
  </si>
  <si>
    <t>Yolande</t>
  </si>
  <si>
    <t>Belfort</t>
  </si>
  <si>
    <t>OF200903482</t>
  </si>
  <si>
    <t>BOULET</t>
  </si>
  <si>
    <t>Jocelyne</t>
  </si>
  <si>
    <t>OF200903483</t>
  </si>
  <si>
    <t>BOUQUETY</t>
  </si>
  <si>
    <t>OF200903484</t>
  </si>
  <si>
    <t>BOURE</t>
  </si>
  <si>
    <t>Dominique</t>
  </si>
  <si>
    <t xml:space="preserve">Velet </t>
  </si>
  <si>
    <t>OF200903485</t>
  </si>
  <si>
    <t>BOURELY</t>
  </si>
  <si>
    <t>Jean-pierre</t>
  </si>
  <si>
    <t xml:space="preserve">Montry </t>
  </si>
  <si>
    <t>OF200903486</t>
  </si>
  <si>
    <t>BOURGEOIS</t>
  </si>
  <si>
    <t>Guylaine</t>
  </si>
  <si>
    <t>OF200903487</t>
  </si>
  <si>
    <t>BOUSQUET</t>
  </si>
  <si>
    <t>Anne-marie</t>
  </si>
  <si>
    <t xml:space="preserve">Marseille </t>
  </si>
  <si>
    <t>OF200903488</t>
  </si>
  <si>
    <t>BOUVIER</t>
  </si>
  <si>
    <t>OF200903489</t>
  </si>
  <si>
    <t>BOUZOU</t>
  </si>
  <si>
    <t>Frederike</t>
  </si>
  <si>
    <t>OF200903490</t>
  </si>
  <si>
    <t>BOYER</t>
  </si>
  <si>
    <t>Monique</t>
  </si>
  <si>
    <t xml:space="preserve">Compiègne </t>
  </si>
  <si>
    <t>OF200903491</t>
  </si>
  <si>
    <t>BRAICHET</t>
  </si>
  <si>
    <t>Jean-marc</t>
  </si>
  <si>
    <t>OF200903492</t>
  </si>
  <si>
    <t>BRANCO</t>
  </si>
  <si>
    <t>Olivia</t>
  </si>
  <si>
    <t>OF200903493</t>
  </si>
  <si>
    <t>BRAS</t>
  </si>
  <si>
    <t>Pierre-louis</t>
  </si>
  <si>
    <t xml:space="preserve">Saint Quentin </t>
  </si>
  <si>
    <t>OF200903494</t>
  </si>
  <si>
    <t>BRASSEUR</t>
  </si>
  <si>
    <t>Date de naissance</t>
  </si>
  <si>
    <t>Age</t>
  </si>
  <si>
    <t>Calcul des primes Commerçiaux</t>
  </si>
  <si>
    <t>Prime</t>
  </si>
  <si>
    <t>Année de naissance</t>
  </si>
  <si>
    <t>Date du jour :</t>
  </si>
  <si>
    <t>Age en mois</t>
  </si>
  <si>
    <t>Date de cloture des primes :</t>
  </si>
  <si>
    <t>date de paiement des primes</t>
  </si>
  <si>
    <t>Nombre de jours entre la date de paiement et la date de cloture des primes</t>
  </si>
  <si>
    <t>Nombre de jours ouvrés entre la date de paiement et la date de cloture des primes</t>
  </si>
  <si>
    <t>Mail</t>
  </si>
  <si>
    <t>Prénom</t>
  </si>
  <si>
    <t>laurent.kaddouch@ofadis.fr</t>
  </si>
  <si>
    <t>julie.neuplanche@ofadis.fr</t>
  </si>
  <si>
    <t>marie.fradi@gmail.com</t>
  </si>
  <si>
    <t>emile.berg@gmail.com</t>
  </si>
  <si>
    <t>Jour de l'an</t>
  </si>
  <si>
    <t>Lundi Pâques</t>
  </si>
  <si>
    <t>Fete du travail</t>
  </si>
  <si>
    <t>Victoire 1945</t>
  </si>
  <si>
    <t>Ascension</t>
  </si>
  <si>
    <t>Lundi de pentecote</t>
  </si>
  <si>
    <t>Fete nationale</t>
  </si>
  <si>
    <t>Assomption</t>
  </si>
  <si>
    <t>Toussaint</t>
  </si>
  <si>
    <t>Armistice</t>
  </si>
  <si>
    <t>Noel</t>
  </si>
  <si>
    <t>Construction de la date de création de la fiche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</si>
</sst>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_-* #,##0.00,[$€]_-;\-* #,##0.00,[$€]_-;_-* &quot;-&quot;??,[$€]_-;_-@_-"/>
    <numFmt numFmtId="165" formatCode="_-* #,##0.00\ _F_-;\-* #,##0.00\ _F_-;_-* &quot;-&quot;??\ _F_-;_-@_-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i/>
      <sz val="8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4" borderId="0" applyNumberFormat="0" applyBorder="0" applyAlignment="0" applyProtection="0"/>
    <xf numFmtId="4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5" borderId="0"/>
    <xf numFmtId="0" fontId="6" fillId="5" borderId="0"/>
    <xf numFmtId="0" fontId="7" fillId="0" borderId="0"/>
    <xf numFmtId="165" fontId="4" fillId="0" borderId="0" applyFont="0" applyFill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44" fontId="9" fillId="0" borderId="0" applyFont="0" applyFill="0" applyBorder="0" applyAlignment="0" applyProtection="0"/>
    <xf numFmtId="0" fontId="3" fillId="10" borderId="0" applyNumberFormat="0" applyBorder="0" applyAlignment="0" applyProtection="0"/>
  </cellStyleXfs>
  <cellXfs count="58">
    <xf numFmtId="0" fontId="0" fillId="0" borderId="0" xfId="0"/>
    <xf numFmtId="166" fontId="9" fillId="0" borderId="0" xfId="0" applyNumberFormat="1" applyFont="1"/>
    <xf numFmtId="165" fontId="3" fillId="4" borderId="3" xfId="4" applyNumberFormat="1" applyBorder="1" applyAlignment="1">
      <alignment horizontal="center" vertical="center" wrapText="1"/>
    </xf>
    <xf numFmtId="0" fontId="3" fillId="7" borderId="0" xfId="12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14" fontId="0" fillId="0" borderId="5" xfId="0" applyNumberFormat="1" applyBorder="1" applyAlignment="1">
      <alignment horizontal="center" vertical="center"/>
    </xf>
    <xf numFmtId="14" fontId="0" fillId="3" borderId="5" xfId="0" applyNumberFormat="1" applyFill="1" applyBorder="1" applyAlignment="1">
      <alignment horizontal="center" vertical="center"/>
    </xf>
    <xf numFmtId="0" fontId="9" fillId="0" borderId="0" xfId="0" applyFont="1"/>
    <xf numFmtId="165" fontId="10" fillId="0" borderId="3" xfId="10" applyFont="1" applyBorder="1" applyAlignment="1">
      <alignment vertical="center"/>
    </xf>
    <xf numFmtId="14" fontId="9" fillId="0" borderId="3" xfId="0" applyNumberFormat="1" applyFont="1" applyBorder="1" applyAlignment="1">
      <alignment horizontal="center" vertical="center"/>
    </xf>
    <xf numFmtId="1" fontId="10" fillId="0" borderId="3" xfId="10" applyNumberFormat="1" applyFont="1" applyBorder="1" applyAlignment="1">
      <alignment horizontal="center" vertical="center"/>
    </xf>
    <xf numFmtId="14" fontId="9" fillId="0" borderId="0" xfId="0" applyNumberFormat="1" applyFont="1"/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44" fontId="0" fillId="3" borderId="5" xfId="13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5" xfId="13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4" fontId="0" fillId="3" borderId="2" xfId="13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0" borderId="0" xfId="0" applyAlignment="1">
      <alignment horizontal="right"/>
    </xf>
    <xf numFmtId="1" fontId="3" fillId="7" borderId="5" xfId="12" applyNumberFormat="1" applyBorder="1" applyAlignment="1">
      <alignment horizontal="center" vertical="center"/>
    </xf>
    <xf numFmtId="1" fontId="3" fillId="7" borderId="2" xfId="12" applyNumberFormat="1" applyBorder="1" applyAlignment="1">
      <alignment horizontal="center" vertical="center"/>
    </xf>
    <xf numFmtId="14" fontId="3" fillId="7" borderId="0" xfId="12" applyNumberFormat="1" applyAlignment="1">
      <alignment horizontal="left"/>
    </xf>
    <xf numFmtId="0" fontId="0" fillId="3" borderId="5" xfId="0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14" fontId="3" fillId="7" borderId="0" xfId="12" applyNumberFormat="1"/>
    <xf numFmtId="0" fontId="2" fillId="8" borderId="9" xfId="0" applyFont="1" applyFill="1" applyBorder="1"/>
    <xf numFmtId="0" fontId="2" fillId="8" borderId="10" xfId="0" applyFont="1" applyFill="1" applyBorder="1"/>
    <xf numFmtId="0" fontId="0" fillId="9" borderId="9" xfId="0" applyFill="1" applyBorder="1"/>
    <xf numFmtId="0" fontId="0" fillId="9" borderId="10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10" borderId="0" xfId="14"/>
    <xf numFmtId="14" fontId="0" fillId="0" borderId="13" xfId="0" applyNumberFormat="1" applyBorder="1"/>
    <xf numFmtId="0" fontId="0" fillId="0" borderId="14" xfId="0" applyBorder="1"/>
    <xf numFmtId="14" fontId="0" fillId="0" borderId="15" xfId="0" applyNumberFormat="1" applyBorder="1"/>
    <xf numFmtId="0" fontId="0" fillId="0" borderId="16" xfId="0" applyBorder="1"/>
    <xf numFmtId="0" fontId="9" fillId="11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6" borderId="0" xfId="11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3" fillId="7" borderId="6" xfId="12" applyBorder="1" applyAlignment="1">
      <alignment horizontal="center" vertical="center"/>
    </xf>
    <xf numFmtId="0" fontId="3" fillId="7" borderId="7" xfId="12" applyBorder="1" applyAlignment="1">
      <alignment horizontal="center" vertical="center"/>
    </xf>
    <xf numFmtId="0" fontId="3" fillId="7" borderId="8" xfId="12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5">
    <cellStyle name="60 % - Accent1" xfId="11" builtinId="32"/>
    <cellStyle name="60 % - Accent4" xfId="14" builtinId="44"/>
    <cellStyle name="Accent4" xfId="4" builtinId="41"/>
    <cellStyle name="Accent6" xfId="12" builtinId="49"/>
    <cellStyle name="Euro" xfId="3" xr:uid="{00000000-0005-0000-0000-000005000000}"/>
    <cellStyle name="Euro 2" xfId="6" xr:uid="{00000000-0005-0000-0000-000006000000}"/>
    <cellStyle name="Milliers_Feuil1" xfId="10" xr:uid="{00000000-0005-0000-0000-000007000000}"/>
    <cellStyle name="Monétaire 2" xfId="5" xr:uid="{00000000-0005-0000-0000-000009000000}"/>
    <cellStyle name="Monétaire 2 2" xfId="13" xr:uid="{00000000-0005-0000-0000-00000A000000}"/>
    <cellStyle name="Normal" xfId="0" builtinId="0"/>
    <cellStyle name="Normal 2" xfId="1" xr:uid="{00000000-0005-0000-0000-00000C000000}"/>
    <cellStyle name="Normal 3" xfId="9" xr:uid="{00000000-0005-0000-0000-00000D000000}"/>
    <cellStyle name="Pourcentage 2" xfId="2" xr:uid="{00000000-0005-0000-0000-00000E000000}"/>
    <cellStyle name="sous-titre" xfId="7" xr:uid="{00000000-0005-0000-0000-00000F000000}"/>
    <cellStyle name="Titel" xfId="8" xr:uid="{00000000-0005-0000-0000-000010000000}"/>
  </cellStyles>
  <dxfs count="0"/>
  <tableStyles count="1" defaultTableStyle="TableStyleMedium2" defaultPivotStyle="PivotStyleLight16">
    <tableStyle name="Invisible" pivot="0" table="0" count="0" xr9:uid="{477A53F8-E83C-46B7-B8FD-AE795D9B418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242358</xdr:colOff>
      <xdr:row>9</xdr:row>
      <xdr:rowOff>19051</xdr:rowOff>
    </xdr:from>
    <xdr:to>
      <xdr:col>14</xdr:col>
      <xdr:colOff>328083</xdr:colOff>
      <xdr:row>13</xdr:row>
      <xdr:rowOff>100543</xdr:rowOff>
    </xdr:to>
    <xdr:sp macro="" textlink="">
      <xdr:nvSpPr>
        <xdr:cNvPr id="2" name="Carré corné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561108" y="2061634"/>
          <a:ext cx="1609725" cy="843492"/>
        </a:xfrm>
        <a:prstGeom prst="foldedCorner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Toutes les cellules dont</a:t>
          </a:r>
          <a:r>
            <a:rPr lang="fr-FR" sz="1100" baseline="0"/>
            <a:t> le fond est en orange doivent contenir des calculs</a:t>
          </a:r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co\Mes%20documents\Formation\Excel\Exercice\exercic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2_Formation\01_bureautique\Excel\Differents%20ateliers%20Excel%20Perf\4.ref_absolues_&amp;_mixtes_&amp;_fonctio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aman\Mes%20documents\Athenais\Exercice\stagiaires\Voitu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aman\Mes%20documents\Athenais\Exercice\stagiaires\Vil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reautique\Excel\exo%20excel\Module%203\Exo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reautique\Excel\exo%20excel\INIT%20ENTREPRIS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co\Mes%20documents\Formation\Excel\Exercice\Fon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"/>
      <sheetName val="Test 2"/>
      <sheetName val="Saisie"/>
      <sheetName val="Calculs simples "/>
      <sheetName val="Calcul simple date"/>
      <sheetName val="Somme Automatique"/>
      <sheetName val="Statistiques"/>
      <sheetName val="Statistiques résultat"/>
      <sheetName val="Condition"/>
      <sheetName val="Fonction Si"/>
      <sheetName val="Si imbriquée"/>
      <sheetName val="Mise en forme conditionnelle GB"/>
      <sheetName val="Mise en forme conditionnelle FR"/>
      <sheetName val="Organigramme"/>
      <sheetName val="Graphique"/>
      <sheetName val="Graphique2"/>
      <sheetName val="Graphique3"/>
      <sheetName val="Graphique4"/>
      <sheetName val="Graphique5"/>
      <sheetName val="Graphique5 bis"/>
      <sheetName val="Diagramme de Gantt"/>
      <sheetName val="Pyramide des ages"/>
      <sheetName val="Nuage de points"/>
      <sheetName val="sous totaux"/>
      <sheetName val="Base1"/>
      <sheetName val="Extract base1"/>
      <sheetName val="Max chaque client"/>
      <sheetName val="Tab croisé"/>
      <sheetName val="tab croisé2"/>
      <sheetName val="Plan"/>
      <sheetName val="TBC conso"/>
      <sheetName val="Dates"/>
      <sheetName val="Villes + Voitures"/>
      <sheetName val="Transport"/>
      <sheetName val="Transport_matrice"/>
      <sheetName val="Consolidation1"/>
      <sheetName val="Trim1 IDF + Province"/>
      <sheetName val="Consolidation Trim 1"/>
      <sheetName val="TDC conso1"/>
      <sheetName val="Exo_TCD"/>
      <sheetName val="Cible"/>
      <sheetName val="Solveur1"/>
      <sheetName val="Solveur2"/>
      <sheetName val="Scenario Summary"/>
      <sheetName val="Scénario1"/>
      <sheetName val="Facture"/>
      <sheetName val="Base_perso"/>
      <sheetName val="Base_perso2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Excel 2003</v>
          </cell>
          <cell r="C5" t="str">
            <v>Access 2003</v>
          </cell>
        </row>
        <row r="6">
          <cell r="A6" t="str">
            <v>Paris PV1</v>
          </cell>
          <cell r="B6">
            <v>444.38888524705123</v>
          </cell>
          <cell r="C6">
            <v>154.73575249597152</v>
          </cell>
        </row>
        <row r="7">
          <cell r="A7" t="str">
            <v>Paris PV2</v>
          </cell>
          <cell r="B7">
            <v>446.37072247113758</v>
          </cell>
          <cell r="C7">
            <v>146.35105654791397</v>
          </cell>
        </row>
        <row r="8">
          <cell r="A8" t="str">
            <v>Paris PV3</v>
          </cell>
          <cell r="B8">
            <v>446.67562050561241</v>
          </cell>
          <cell r="C8">
            <v>147.87554672028807</v>
          </cell>
        </row>
        <row r="9">
          <cell r="A9" t="str">
            <v>Paris PV4</v>
          </cell>
          <cell r="B9">
            <v>448.20011067798652</v>
          </cell>
          <cell r="C9">
            <v>139.49085077223049</v>
          </cell>
        </row>
        <row r="10">
          <cell r="A10" t="str">
            <v>Paris PV5</v>
          </cell>
          <cell r="B10">
            <v>449.72460085036062</v>
          </cell>
          <cell r="C10">
            <v>160.07146809928091</v>
          </cell>
        </row>
        <row r="11">
          <cell r="A11" t="str">
            <v>Paris PV6</v>
          </cell>
          <cell r="B11">
            <v>454.29807136748292</v>
          </cell>
          <cell r="C11">
            <v>164.64493861640321</v>
          </cell>
        </row>
        <row r="12">
          <cell r="A12" t="str">
            <v>Paris PV7</v>
          </cell>
          <cell r="B12">
            <v>457.19460269499376</v>
          </cell>
          <cell r="C12">
            <v>167.541469943914</v>
          </cell>
        </row>
        <row r="13">
          <cell r="A13" t="str">
            <v>Paris PV8</v>
          </cell>
          <cell r="B13">
            <v>440.57765981611601</v>
          </cell>
          <cell r="C13">
            <v>150.92452706503627</v>
          </cell>
        </row>
        <row r="14">
          <cell r="A14" t="str">
            <v>Paris PV9</v>
          </cell>
          <cell r="B14">
            <v>442.10214998849011</v>
          </cell>
          <cell r="C14">
            <v>152.44901723741037</v>
          </cell>
        </row>
        <row r="15">
          <cell r="A15" t="str">
            <v>Paris PV10</v>
          </cell>
          <cell r="B15">
            <v>443.62664016086421</v>
          </cell>
          <cell r="C15">
            <v>153.97350740978447</v>
          </cell>
        </row>
        <row r="16">
          <cell r="A16" t="str">
            <v>Paris PV11</v>
          </cell>
          <cell r="B16">
            <v>445.15113033323831</v>
          </cell>
          <cell r="C16">
            <v>146.35105654791397</v>
          </cell>
        </row>
        <row r="17">
          <cell r="A17" t="str">
            <v>Paris PV12</v>
          </cell>
          <cell r="B17">
            <v>446.67562050561241</v>
          </cell>
          <cell r="C17">
            <v>147.87554672028807</v>
          </cell>
        </row>
        <row r="18">
          <cell r="A18" t="str">
            <v>Paris PV13</v>
          </cell>
          <cell r="B18">
            <v>441.9497009712527</v>
          </cell>
          <cell r="C18">
            <v>139.49085077223049</v>
          </cell>
        </row>
        <row r="19">
          <cell r="A19" t="str">
            <v>Paris PV14</v>
          </cell>
          <cell r="B19">
            <v>449.72460085036062</v>
          </cell>
          <cell r="C19">
            <v>144.82656637553987</v>
          </cell>
        </row>
        <row r="20">
          <cell r="A20" t="str">
            <v>Paris PV15</v>
          </cell>
          <cell r="B20">
            <v>451.24909102273472</v>
          </cell>
          <cell r="C20">
            <v>158.54697792690681</v>
          </cell>
        </row>
        <row r="21">
          <cell r="A21" t="str">
            <v>Paris PV16</v>
          </cell>
          <cell r="B21">
            <v>452.77358119510882</v>
          </cell>
          <cell r="C21">
            <v>160.07146809928091</v>
          </cell>
        </row>
        <row r="22">
          <cell r="A22" t="str">
            <v>Paris PV17</v>
          </cell>
          <cell r="B22">
            <v>444.38888524705123</v>
          </cell>
          <cell r="C22">
            <v>139.49085077223049</v>
          </cell>
        </row>
        <row r="23">
          <cell r="A23" t="str">
            <v>Paris PV18</v>
          </cell>
          <cell r="B23">
            <v>446.37072247113758</v>
          </cell>
          <cell r="C23">
            <v>141.47268799631684</v>
          </cell>
        </row>
        <row r="24">
          <cell r="A24" t="str">
            <v>Paris PV19</v>
          </cell>
          <cell r="B24">
            <v>446.67562050561241</v>
          </cell>
          <cell r="C24">
            <v>141.77758603079167</v>
          </cell>
        </row>
        <row r="25">
          <cell r="A25" t="str">
            <v>Paris PV20</v>
          </cell>
          <cell r="B25">
            <v>448.20011067798652</v>
          </cell>
          <cell r="C25">
            <v>157.0224877545327</v>
          </cell>
        </row>
        <row r="26">
          <cell r="A26" t="str">
            <v>Paris PV21</v>
          </cell>
          <cell r="B26">
            <v>434.47969912661961</v>
          </cell>
          <cell r="C26">
            <v>158.54697792690681</v>
          </cell>
        </row>
        <row r="27">
          <cell r="A27" t="str">
            <v>Paris PV22</v>
          </cell>
          <cell r="B27">
            <v>448.35255969522393</v>
          </cell>
          <cell r="C27">
            <v>160.07146809928091</v>
          </cell>
        </row>
        <row r="28">
          <cell r="A28" t="str">
            <v>Paris PV23</v>
          </cell>
          <cell r="B28">
            <v>450.33439691931028</v>
          </cell>
          <cell r="C28">
            <v>164.64493861640321</v>
          </cell>
        </row>
        <row r="29">
          <cell r="A29" t="str">
            <v>Paris PV24</v>
          </cell>
          <cell r="B29">
            <v>452.31623414339663</v>
          </cell>
          <cell r="C29">
            <v>167.541469943914</v>
          </cell>
        </row>
        <row r="30">
          <cell r="A30" t="str">
            <v>Paris PV25</v>
          </cell>
          <cell r="B30">
            <v>454.29807136748292</v>
          </cell>
          <cell r="C30">
            <v>150.92452706503627</v>
          </cell>
        </row>
        <row r="31">
          <cell r="A31" t="str">
            <v>Paris PV26</v>
          </cell>
          <cell r="B31">
            <v>438.29092455755483</v>
          </cell>
          <cell r="C31">
            <v>158.54697792690681</v>
          </cell>
        </row>
        <row r="32">
          <cell r="A32" t="str">
            <v>Paris PV27</v>
          </cell>
          <cell r="B32">
            <v>444.38888524705123</v>
          </cell>
          <cell r="C32">
            <v>160.07146809928091</v>
          </cell>
        </row>
        <row r="33">
          <cell r="A33" t="str">
            <v>Paris PV28</v>
          </cell>
          <cell r="B33">
            <v>446.37072247113758</v>
          </cell>
          <cell r="C33">
            <v>141.47268799631684</v>
          </cell>
        </row>
        <row r="34">
          <cell r="A34" t="str">
            <v>Paris PV29</v>
          </cell>
          <cell r="B34">
            <v>446.67562050561241</v>
          </cell>
          <cell r="C34">
            <v>141.77758603079167</v>
          </cell>
        </row>
        <row r="35">
          <cell r="A35" t="str">
            <v>Paris PV30</v>
          </cell>
          <cell r="B35">
            <v>448.20011067798652</v>
          </cell>
          <cell r="C35">
            <v>143.30207620316577</v>
          </cell>
        </row>
      </sheetData>
      <sheetData sheetId="7"/>
      <sheetData sheetId="8">
        <row r="8">
          <cell r="A8" t="str">
            <v>Pierre</v>
          </cell>
          <cell r="B8">
            <v>21300</v>
          </cell>
          <cell r="C8">
            <v>23000</v>
          </cell>
          <cell r="D8">
            <v>1150</v>
          </cell>
          <cell r="E8">
            <v>170</v>
          </cell>
          <cell r="F8">
            <v>1320</v>
          </cell>
        </row>
        <row r="9">
          <cell r="A9" t="str">
            <v>Paul</v>
          </cell>
          <cell r="B9">
            <v>32000</v>
          </cell>
          <cell r="C9">
            <v>31200</v>
          </cell>
          <cell r="D9">
            <v>1560</v>
          </cell>
          <cell r="E9">
            <v>0</v>
          </cell>
          <cell r="F9">
            <v>1560</v>
          </cell>
        </row>
        <row r="10">
          <cell r="A10" t="str">
            <v>Lucie</v>
          </cell>
          <cell r="B10">
            <v>28200</v>
          </cell>
          <cell r="C10">
            <v>31000</v>
          </cell>
          <cell r="D10">
            <v>1550</v>
          </cell>
          <cell r="E10">
            <v>280</v>
          </cell>
          <cell r="F10">
            <v>1830</v>
          </cell>
        </row>
        <row r="11">
          <cell r="A11" t="str">
            <v>Jean</v>
          </cell>
          <cell r="B11">
            <v>42600</v>
          </cell>
          <cell r="C11">
            <v>38000</v>
          </cell>
          <cell r="D11">
            <v>1900</v>
          </cell>
          <cell r="E11">
            <v>0</v>
          </cell>
          <cell r="F11">
            <v>1900</v>
          </cell>
        </row>
        <row r="12">
          <cell r="A12" t="str">
            <v>Patrick</v>
          </cell>
          <cell r="B12">
            <v>24300</v>
          </cell>
          <cell r="C12">
            <v>22500</v>
          </cell>
          <cell r="D12">
            <v>1125</v>
          </cell>
          <cell r="E12">
            <v>0</v>
          </cell>
          <cell r="F12">
            <v>1125</v>
          </cell>
        </row>
        <row r="13">
          <cell r="A13" t="str">
            <v>Maryline</v>
          </cell>
          <cell r="B13">
            <v>39600</v>
          </cell>
          <cell r="C13">
            <v>37500</v>
          </cell>
          <cell r="D13">
            <v>1875</v>
          </cell>
          <cell r="E13">
            <v>0</v>
          </cell>
          <cell r="F13">
            <v>1875</v>
          </cell>
        </row>
        <row r="14">
          <cell r="A14" t="str">
            <v>Berthe</v>
          </cell>
          <cell r="B14">
            <v>47200</v>
          </cell>
          <cell r="C14">
            <v>49000</v>
          </cell>
          <cell r="D14">
            <v>2450</v>
          </cell>
          <cell r="E14">
            <v>180</v>
          </cell>
          <cell r="F14">
            <v>2630</v>
          </cell>
        </row>
        <row r="15">
          <cell r="A15" t="str">
            <v>Total</v>
          </cell>
          <cell r="B15">
            <v>235200</v>
          </cell>
          <cell r="C15">
            <v>232200</v>
          </cell>
          <cell r="D15">
            <v>11610</v>
          </cell>
          <cell r="E15">
            <v>630</v>
          </cell>
          <cell r="F15">
            <v>12240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>
        <row r="1">
          <cell r="A1" t="str">
            <v>Client</v>
          </cell>
          <cell r="B1" t="str">
            <v>Région</v>
          </cell>
          <cell r="C1" t="str">
            <v>Ville</v>
          </cell>
          <cell r="D1" t="str">
            <v>Date</v>
          </cell>
          <cell r="E1" t="str">
            <v>Mois</v>
          </cell>
          <cell r="F1" t="str">
            <v>Produit</v>
          </cell>
          <cell r="G1" t="str">
            <v>Quantité</v>
          </cell>
          <cell r="H1" t="str">
            <v>P.U</v>
          </cell>
          <cell r="I1" t="str">
            <v>Total</v>
          </cell>
        </row>
        <row r="2">
          <cell r="A2" t="str">
            <v>Fabel</v>
          </cell>
          <cell r="B2" t="str">
            <v>Auvergne</v>
          </cell>
          <cell r="C2" t="str">
            <v>Montluçon</v>
          </cell>
          <cell r="D2">
            <v>35800</v>
          </cell>
          <cell r="E2">
            <v>1</v>
          </cell>
          <cell r="F2" t="str">
            <v>Punaise</v>
          </cell>
          <cell r="G2">
            <v>5000</v>
          </cell>
          <cell r="H2">
            <v>0.3</v>
          </cell>
          <cell r="I2">
            <v>1500</v>
          </cell>
        </row>
        <row r="3">
          <cell r="A3" t="str">
            <v>Fabel</v>
          </cell>
          <cell r="B3" t="str">
            <v>Auvergne</v>
          </cell>
          <cell r="C3" t="str">
            <v>Montluçon</v>
          </cell>
          <cell r="D3">
            <v>35803</v>
          </cell>
          <cell r="E3">
            <v>1</v>
          </cell>
          <cell r="F3" t="str">
            <v>Post-it</v>
          </cell>
          <cell r="G3">
            <v>10000</v>
          </cell>
          <cell r="H3">
            <v>1.8</v>
          </cell>
          <cell r="I3">
            <v>18000</v>
          </cell>
        </row>
        <row r="4">
          <cell r="A4" t="str">
            <v>Julia</v>
          </cell>
          <cell r="B4" t="str">
            <v>Auvergne</v>
          </cell>
          <cell r="C4" t="str">
            <v>Aurillac</v>
          </cell>
          <cell r="D4">
            <v>35810</v>
          </cell>
          <cell r="E4">
            <v>1</v>
          </cell>
          <cell r="F4" t="str">
            <v>Post-it</v>
          </cell>
          <cell r="G4">
            <v>15000</v>
          </cell>
          <cell r="H4">
            <v>1.8</v>
          </cell>
          <cell r="I4">
            <v>27000</v>
          </cell>
        </row>
        <row r="5">
          <cell r="A5" t="str">
            <v>Naja</v>
          </cell>
          <cell r="B5" t="str">
            <v>Auvergne</v>
          </cell>
          <cell r="C5" t="str">
            <v>Montluçon</v>
          </cell>
          <cell r="D5">
            <v>35811</v>
          </cell>
          <cell r="E5">
            <v>1</v>
          </cell>
          <cell r="F5" t="str">
            <v>Marqueur</v>
          </cell>
          <cell r="G5">
            <v>480</v>
          </cell>
          <cell r="H5">
            <v>2.1</v>
          </cell>
          <cell r="I5">
            <v>1008</v>
          </cell>
        </row>
        <row r="6">
          <cell r="A6" t="str">
            <v>Golmich</v>
          </cell>
          <cell r="B6" t="str">
            <v>Centre</v>
          </cell>
          <cell r="C6" t="str">
            <v>Chateauroux</v>
          </cell>
          <cell r="D6">
            <v>35827</v>
          </cell>
          <cell r="E6">
            <v>2</v>
          </cell>
          <cell r="F6" t="str">
            <v>Gomme</v>
          </cell>
          <cell r="G6">
            <v>500</v>
          </cell>
          <cell r="H6">
            <v>1.4</v>
          </cell>
          <cell r="I6">
            <v>700</v>
          </cell>
        </row>
        <row r="7">
          <cell r="A7" t="str">
            <v>Pitson</v>
          </cell>
          <cell r="B7" t="str">
            <v>Limousin</v>
          </cell>
          <cell r="C7" t="str">
            <v>Guéret</v>
          </cell>
          <cell r="D7">
            <v>35828</v>
          </cell>
          <cell r="E7">
            <v>2</v>
          </cell>
          <cell r="F7" t="str">
            <v>Agrafe</v>
          </cell>
          <cell r="G7">
            <v>12500</v>
          </cell>
          <cell r="H7">
            <v>0.5</v>
          </cell>
          <cell r="I7">
            <v>6250</v>
          </cell>
        </row>
        <row r="8">
          <cell r="A8" t="str">
            <v>Charlton</v>
          </cell>
          <cell r="B8" t="str">
            <v>Limousin</v>
          </cell>
          <cell r="C8" t="str">
            <v>Guéret</v>
          </cell>
          <cell r="D8">
            <v>35828</v>
          </cell>
          <cell r="E8">
            <v>2</v>
          </cell>
          <cell r="F8" t="str">
            <v>Marqueur</v>
          </cell>
          <cell r="G8">
            <v>300</v>
          </cell>
          <cell r="H8">
            <v>2.1</v>
          </cell>
          <cell r="I8">
            <v>630</v>
          </cell>
        </row>
        <row r="9">
          <cell r="A9" t="str">
            <v>Boulard</v>
          </cell>
          <cell r="B9" t="str">
            <v>Auvergne</v>
          </cell>
          <cell r="C9" t="str">
            <v>Aurillac</v>
          </cell>
          <cell r="D9">
            <v>35829</v>
          </cell>
          <cell r="E9">
            <v>2</v>
          </cell>
          <cell r="F9" t="str">
            <v>Marqueur</v>
          </cell>
          <cell r="G9">
            <v>700</v>
          </cell>
          <cell r="H9">
            <v>2.1</v>
          </cell>
          <cell r="I9">
            <v>1470</v>
          </cell>
        </row>
        <row r="10">
          <cell r="A10" t="str">
            <v>Boulard</v>
          </cell>
          <cell r="B10" t="str">
            <v>Bourgogne</v>
          </cell>
          <cell r="C10" t="str">
            <v>Auxerre</v>
          </cell>
          <cell r="D10">
            <v>35829</v>
          </cell>
          <cell r="E10">
            <v>2</v>
          </cell>
          <cell r="F10" t="str">
            <v>Agrafe</v>
          </cell>
          <cell r="G10">
            <v>5000</v>
          </cell>
          <cell r="H10">
            <v>0.5</v>
          </cell>
          <cell r="I10">
            <v>2500</v>
          </cell>
        </row>
        <row r="11">
          <cell r="A11" t="str">
            <v>Julia</v>
          </cell>
          <cell r="B11" t="str">
            <v>Bourgogne</v>
          </cell>
          <cell r="C11" t="str">
            <v>Nevers</v>
          </cell>
          <cell r="D11">
            <v>35829</v>
          </cell>
          <cell r="E11">
            <v>2</v>
          </cell>
          <cell r="F11" t="str">
            <v>Crayon</v>
          </cell>
          <cell r="G11">
            <v>1250</v>
          </cell>
          <cell r="H11">
            <v>1</v>
          </cell>
          <cell r="I11">
            <v>1250</v>
          </cell>
        </row>
        <row r="12">
          <cell r="A12" t="str">
            <v>Naja</v>
          </cell>
          <cell r="B12" t="str">
            <v>Centre</v>
          </cell>
          <cell r="C12" t="str">
            <v>Blois</v>
          </cell>
          <cell r="D12">
            <v>35829</v>
          </cell>
          <cell r="E12">
            <v>2</v>
          </cell>
          <cell r="F12" t="str">
            <v>Gomme</v>
          </cell>
          <cell r="G12">
            <v>360</v>
          </cell>
          <cell r="H12">
            <v>1.4</v>
          </cell>
          <cell r="I12">
            <v>503.99999999999994</v>
          </cell>
        </row>
        <row r="13">
          <cell r="A13" t="str">
            <v>Fabel</v>
          </cell>
          <cell r="B13" t="str">
            <v>Auvergne</v>
          </cell>
          <cell r="C13" t="str">
            <v>Montluçon</v>
          </cell>
          <cell r="D13">
            <v>35830</v>
          </cell>
          <cell r="E13">
            <v>2</v>
          </cell>
          <cell r="F13" t="str">
            <v>Agrafe</v>
          </cell>
          <cell r="G13">
            <v>20000</v>
          </cell>
          <cell r="H13">
            <v>0.5</v>
          </cell>
          <cell r="I13">
            <v>10000</v>
          </cell>
        </row>
        <row r="14">
          <cell r="A14" t="str">
            <v>Mitron</v>
          </cell>
          <cell r="B14" t="str">
            <v>Bourgogne</v>
          </cell>
          <cell r="C14" t="str">
            <v>Auxerre</v>
          </cell>
          <cell r="D14">
            <v>35832</v>
          </cell>
          <cell r="E14">
            <v>2</v>
          </cell>
          <cell r="F14" t="str">
            <v>Punaise</v>
          </cell>
          <cell r="G14">
            <v>5000</v>
          </cell>
          <cell r="H14">
            <v>0.3</v>
          </cell>
          <cell r="I14">
            <v>1500</v>
          </cell>
        </row>
        <row r="15">
          <cell r="A15" t="str">
            <v>Adore</v>
          </cell>
          <cell r="B15" t="str">
            <v>Bourgogne</v>
          </cell>
          <cell r="C15" t="str">
            <v>Nevers</v>
          </cell>
          <cell r="D15">
            <v>35835</v>
          </cell>
          <cell r="E15">
            <v>2</v>
          </cell>
          <cell r="F15" t="str">
            <v>Agrafe</v>
          </cell>
          <cell r="G15">
            <v>12500</v>
          </cell>
          <cell r="H15">
            <v>0.5</v>
          </cell>
          <cell r="I15">
            <v>6250</v>
          </cell>
        </row>
        <row r="16">
          <cell r="A16" t="str">
            <v>Boulard</v>
          </cell>
          <cell r="B16" t="str">
            <v>Centre</v>
          </cell>
          <cell r="C16" t="str">
            <v>Blois</v>
          </cell>
          <cell r="D16">
            <v>35836</v>
          </cell>
          <cell r="E16">
            <v>2</v>
          </cell>
          <cell r="F16" t="str">
            <v>Crayon</v>
          </cell>
          <cell r="G16">
            <v>3500</v>
          </cell>
          <cell r="H16">
            <v>1</v>
          </cell>
          <cell r="I16">
            <v>3500</v>
          </cell>
        </row>
        <row r="17">
          <cell r="A17" t="str">
            <v>Adore</v>
          </cell>
          <cell r="B17" t="str">
            <v>Bourgogne</v>
          </cell>
          <cell r="C17" t="str">
            <v>Nevers</v>
          </cell>
          <cell r="D17">
            <v>35839</v>
          </cell>
          <cell r="E17">
            <v>2</v>
          </cell>
          <cell r="F17" t="str">
            <v>Punaise</v>
          </cell>
          <cell r="G17">
            <v>1500</v>
          </cell>
          <cell r="H17">
            <v>0.3</v>
          </cell>
          <cell r="I17">
            <v>450</v>
          </cell>
        </row>
        <row r="18">
          <cell r="A18" t="str">
            <v>Charlton</v>
          </cell>
          <cell r="B18" t="str">
            <v>Limousin</v>
          </cell>
          <cell r="C18" t="str">
            <v>Guéret</v>
          </cell>
          <cell r="D18">
            <v>35841</v>
          </cell>
          <cell r="E18">
            <v>2</v>
          </cell>
          <cell r="F18" t="str">
            <v>Colle</v>
          </cell>
          <cell r="G18">
            <v>750</v>
          </cell>
          <cell r="H18">
            <v>2.4</v>
          </cell>
          <cell r="I18">
            <v>1800</v>
          </cell>
        </row>
        <row r="19">
          <cell r="A19" t="str">
            <v>Naja</v>
          </cell>
          <cell r="B19" t="str">
            <v>Centre</v>
          </cell>
          <cell r="C19" t="str">
            <v>Blois</v>
          </cell>
          <cell r="D19">
            <v>35847</v>
          </cell>
          <cell r="E19">
            <v>2</v>
          </cell>
          <cell r="F19" t="str">
            <v>Marqueur</v>
          </cell>
          <cell r="G19">
            <v>850</v>
          </cell>
          <cell r="H19">
            <v>2.1</v>
          </cell>
          <cell r="I19">
            <v>1785</v>
          </cell>
        </row>
        <row r="20">
          <cell r="A20" t="str">
            <v>Naja</v>
          </cell>
          <cell r="B20" t="str">
            <v>Auvergne</v>
          </cell>
          <cell r="C20" t="str">
            <v>Montluçon</v>
          </cell>
          <cell r="D20">
            <v>35849</v>
          </cell>
          <cell r="E20">
            <v>2</v>
          </cell>
          <cell r="F20" t="str">
            <v>Gomme</v>
          </cell>
          <cell r="G20">
            <v>460</v>
          </cell>
          <cell r="H20">
            <v>1.4</v>
          </cell>
          <cell r="I20">
            <v>644</v>
          </cell>
        </row>
        <row r="21">
          <cell r="A21" t="str">
            <v>Julia</v>
          </cell>
          <cell r="B21" t="str">
            <v>Auvergne</v>
          </cell>
          <cell r="C21" t="str">
            <v>Aurillac</v>
          </cell>
          <cell r="D21">
            <v>35852</v>
          </cell>
          <cell r="E21">
            <v>2</v>
          </cell>
          <cell r="F21" t="str">
            <v>Crayon</v>
          </cell>
          <cell r="G21">
            <v>5600</v>
          </cell>
          <cell r="H21">
            <v>1</v>
          </cell>
          <cell r="I21">
            <v>5600</v>
          </cell>
        </row>
        <row r="22">
          <cell r="A22" t="str">
            <v>Fabel</v>
          </cell>
          <cell r="B22" t="str">
            <v>Auvergne</v>
          </cell>
          <cell r="C22" t="str">
            <v>Montluçon</v>
          </cell>
          <cell r="D22">
            <v>35855</v>
          </cell>
          <cell r="E22">
            <v>3</v>
          </cell>
          <cell r="F22" t="str">
            <v>Colle</v>
          </cell>
          <cell r="G22">
            <v>750</v>
          </cell>
          <cell r="H22">
            <v>2.4</v>
          </cell>
          <cell r="I22">
            <v>1800</v>
          </cell>
        </row>
        <row r="23">
          <cell r="A23" t="str">
            <v>Julia</v>
          </cell>
          <cell r="B23" t="str">
            <v>Bourgogne</v>
          </cell>
          <cell r="C23" t="str">
            <v>Nevers</v>
          </cell>
          <cell r="D23">
            <v>35855</v>
          </cell>
          <cell r="E23">
            <v>3</v>
          </cell>
          <cell r="F23" t="str">
            <v>Agrafe</v>
          </cell>
          <cell r="G23">
            <v>10000</v>
          </cell>
          <cell r="H23">
            <v>0.5</v>
          </cell>
          <cell r="I23">
            <v>5000</v>
          </cell>
        </row>
        <row r="24">
          <cell r="A24" t="str">
            <v>Naja</v>
          </cell>
          <cell r="B24" t="str">
            <v>Centre</v>
          </cell>
          <cell r="C24" t="str">
            <v>Blois</v>
          </cell>
          <cell r="D24">
            <v>35857</v>
          </cell>
          <cell r="E24">
            <v>3</v>
          </cell>
          <cell r="F24" t="str">
            <v>Post-it</v>
          </cell>
          <cell r="G24">
            <v>10000</v>
          </cell>
          <cell r="H24">
            <v>1.8</v>
          </cell>
          <cell r="I24">
            <v>18000</v>
          </cell>
        </row>
        <row r="25">
          <cell r="A25" t="str">
            <v>Charlton</v>
          </cell>
          <cell r="B25" t="str">
            <v>Limousin</v>
          </cell>
          <cell r="C25" t="str">
            <v>Guéret</v>
          </cell>
          <cell r="D25">
            <v>35857</v>
          </cell>
          <cell r="E25">
            <v>3</v>
          </cell>
          <cell r="F25" t="str">
            <v>Crayon</v>
          </cell>
          <cell r="G25">
            <v>5000</v>
          </cell>
          <cell r="H25">
            <v>1</v>
          </cell>
          <cell r="I25">
            <v>5000</v>
          </cell>
        </row>
        <row r="26">
          <cell r="A26" t="str">
            <v>Pitson</v>
          </cell>
          <cell r="B26" t="str">
            <v>Limousin</v>
          </cell>
          <cell r="C26" t="str">
            <v>Guéret</v>
          </cell>
          <cell r="D26">
            <v>35857</v>
          </cell>
          <cell r="E26">
            <v>3</v>
          </cell>
          <cell r="F26" t="str">
            <v>Crayon</v>
          </cell>
          <cell r="G26">
            <v>7500</v>
          </cell>
          <cell r="H26">
            <v>1</v>
          </cell>
          <cell r="I26">
            <v>7500</v>
          </cell>
        </row>
        <row r="27">
          <cell r="A27" t="str">
            <v>Mitron</v>
          </cell>
          <cell r="B27" t="str">
            <v>Centre</v>
          </cell>
          <cell r="C27" t="str">
            <v>Bourges</v>
          </cell>
          <cell r="D27">
            <v>35859</v>
          </cell>
          <cell r="E27">
            <v>3</v>
          </cell>
          <cell r="F27" t="str">
            <v>Gomme</v>
          </cell>
          <cell r="G27">
            <v>780</v>
          </cell>
          <cell r="H27">
            <v>1.4</v>
          </cell>
          <cell r="I27">
            <v>1092</v>
          </cell>
        </row>
        <row r="28">
          <cell r="A28" t="str">
            <v>Golmich</v>
          </cell>
          <cell r="B28" t="str">
            <v>Centre</v>
          </cell>
          <cell r="C28" t="str">
            <v>Chateauroux</v>
          </cell>
          <cell r="D28">
            <v>35859</v>
          </cell>
          <cell r="E28">
            <v>3</v>
          </cell>
          <cell r="F28" t="str">
            <v>Agrafe</v>
          </cell>
          <cell r="G28">
            <v>10000</v>
          </cell>
          <cell r="H28">
            <v>0.5</v>
          </cell>
          <cell r="I28">
            <v>5000</v>
          </cell>
        </row>
        <row r="29">
          <cell r="A29" t="str">
            <v>Golmich</v>
          </cell>
          <cell r="B29" t="str">
            <v>Centre</v>
          </cell>
          <cell r="C29" t="str">
            <v>Chateauroux</v>
          </cell>
          <cell r="D29">
            <v>35859</v>
          </cell>
          <cell r="E29">
            <v>3</v>
          </cell>
          <cell r="F29" t="str">
            <v>Marqueur</v>
          </cell>
          <cell r="G29">
            <v>150</v>
          </cell>
          <cell r="H29">
            <v>2.1</v>
          </cell>
          <cell r="I29">
            <v>315</v>
          </cell>
        </row>
        <row r="30">
          <cell r="A30" t="str">
            <v>Fabel</v>
          </cell>
          <cell r="B30" t="str">
            <v>Auvergne</v>
          </cell>
          <cell r="C30" t="str">
            <v>Montluçon</v>
          </cell>
          <cell r="D30">
            <v>35860</v>
          </cell>
          <cell r="E30">
            <v>3</v>
          </cell>
          <cell r="F30" t="str">
            <v>Gomme</v>
          </cell>
          <cell r="G30">
            <v>150</v>
          </cell>
          <cell r="H30">
            <v>1.4</v>
          </cell>
          <cell r="I30">
            <v>210</v>
          </cell>
        </row>
        <row r="31">
          <cell r="A31" t="str">
            <v>Boulard</v>
          </cell>
          <cell r="B31" t="str">
            <v>Bourgogne</v>
          </cell>
          <cell r="C31" t="str">
            <v>Auxerre</v>
          </cell>
          <cell r="D31">
            <v>35864</v>
          </cell>
          <cell r="E31">
            <v>3</v>
          </cell>
          <cell r="F31" t="str">
            <v>Post-it</v>
          </cell>
          <cell r="G31">
            <v>12500</v>
          </cell>
          <cell r="H31">
            <v>1.8</v>
          </cell>
          <cell r="I31">
            <v>22500</v>
          </cell>
        </row>
        <row r="32">
          <cell r="A32" t="str">
            <v>Adore</v>
          </cell>
          <cell r="B32" t="str">
            <v>Bourgogne</v>
          </cell>
          <cell r="C32" t="str">
            <v>Nevers</v>
          </cell>
          <cell r="D32">
            <v>35866</v>
          </cell>
          <cell r="E32">
            <v>3</v>
          </cell>
          <cell r="F32" t="str">
            <v>Colle</v>
          </cell>
          <cell r="G32">
            <v>750</v>
          </cell>
          <cell r="H32">
            <v>2.4</v>
          </cell>
          <cell r="I32">
            <v>1800</v>
          </cell>
        </row>
        <row r="33">
          <cell r="A33" t="str">
            <v>Pitson</v>
          </cell>
          <cell r="B33" t="str">
            <v>Limousin</v>
          </cell>
          <cell r="C33" t="str">
            <v>Guéret</v>
          </cell>
          <cell r="D33">
            <v>35866</v>
          </cell>
          <cell r="E33">
            <v>3</v>
          </cell>
          <cell r="F33" t="str">
            <v>Agrafe</v>
          </cell>
          <cell r="G33">
            <v>20000</v>
          </cell>
          <cell r="H33">
            <v>0.5</v>
          </cell>
          <cell r="I33">
            <v>10000</v>
          </cell>
        </row>
        <row r="34">
          <cell r="A34" t="str">
            <v>Pitson</v>
          </cell>
          <cell r="B34" t="str">
            <v>Limousin</v>
          </cell>
          <cell r="C34" t="str">
            <v>Guéret</v>
          </cell>
          <cell r="D34">
            <v>35868</v>
          </cell>
          <cell r="E34">
            <v>3</v>
          </cell>
          <cell r="F34" t="str">
            <v>Colle</v>
          </cell>
          <cell r="G34">
            <v>1000</v>
          </cell>
          <cell r="H34">
            <v>2.4</v>
          </cell>
          <cell r="I34">
            <v>2400</v>
          </cell>
        </row>
        <row r="35">
          <cell r="A35" t="str">
            <v>Julia</v>
          </cell>
          <cell r="B35" t="str">
            <v>Auvergne</v>
          </cell>
          <cell r="C35" t="str">
            <v>Aurillac</v>
          </cell>
          <cell r="D35">
            <v>35869</v>
          </cell>
          <cell r="E35">
            <v>3</v>
          </cell>
          <cell r="F35" t="str">
            <v>Punaise</v>
          </cell>
          <cell r="G35">
            <v>3000</v>
          </cell>
          <cell r="H35">
            <v>0.3</v>
          </cell>
          <cell r="I35">
            <v>900</v>
          </cell>
        </row>
        <row r="36">
          <cell r="A36" t="str">
            <v>Boulard</v>
          </cell>
          <cell r="B36" t="str">
            <v>Centre</v>
          </cell>
          <cell r="C36" t="str">
            <v>Blois</v>
          </cell>
          <cell r="D36">
            <v>35869</v>
          </cell>
          <cell r="E36">
            <v>3</v>
          </cell>
          <cell r="F36" t="str">
            <v>Punaise</v>
          </cell>
          <cell r="G36">
            <v>5000</v>
          </cell>
          <cell r="H36">
            <v>0.3</v>
          </cell>
          <cell r="I36">
            <v>1500</v>
          </cell>
        </row>
        <row r="37">
          <cell r="A37" t="str">
            <v>Julia</v>
          </cell>
          <cell r="B37" t="str">
            <v>Auvergne</v>
          </cell>
          <cell r="C37" t="str">
            <v>Aurillac</v>
          </cell>
          <cell r="D37">
            <v>35874</v>
          </cell>
          <cell r="E37">
            <v>3</v>
          </cell>
          <cell r="F37" t="str">
            <v>Agrafe</v>
          </cell>
          <cell r="G37">
            <v>15000</v>
          </cell>
          <cell r="H37">
            <v>0.5</v>
          </cell>
          <cell r="I37">
            <v>7500</v>
          </cell>
        </row>
        <row r="38">
          <cell r="A38" t="str">
            <v>Boulard</v>
          </cell>
          <cell r="B38" t="str">
            <v>Bourgogne</v>
          </cell>
          <cell r="C38" t="str">
            <v>Auxerre</v>
          </cell>
          <cell r="D38">
            <v>35874</v>
          </cell>
          <cell r="E38">
            <v>3</v>
          </cell>
          <cell r="F38" t="str">
            <v>Colle</v>
          </cell>
          <cell r="G38">
            <v>350</v>
          </cell>
          <cell r="H38">
            <v>2.4</v>
          </cell>
          <cell r="I38">
            <v>840</v>
          </cell>
        </row>
        <row r="39">
          <cell r="A39" t="str">
            <v>Naja</v>
          </cell>
          <cell r="B39" t="str">
            <v>Centre</v>
          </cell>
          <cell r="C39" t="str">
            <v>Blois</v>
          </cell>
          <cell r="D39">
            <v>35886</v>
          </cell>
          <cell r="E39">
            <v>4</v>
          </cell>
          <cell r="F39" t="str">
            <v>Agrafe</v>
          </cell>
          <cell r="G39">
            <v>20000</v>
          </cell>
          <cell r="H39">
            <v>0.5</v>
          </cell>
          <cell r="I39">
            <v>10000</v>
          </cell>
        </row>
        <row r="40">
          <cell r="A40" t="str">
            <v>Mitron</v>
          </cell>
          <cell r="B40" t="str">
            <v>Centre</v>
          </cell>
          <cell r="C40" t="str">
            <v>Chateauroux</v>
          </cell>
          <cell r="D40">
            <v>35889</v>
          </cell>
          <cell r="E40">
            <v>4</v>
          </cell>
          <cell r="F40" t="str">
            <v>Post-it</v>
          </cell>
          <cell r="G40">
            <v>5000</v>
          </cell>
          <cell r="H40">
            <v>1.8</v>
          </cell>
          <cell r="I40">
            <v>9000</v>
          </cell>
        </row>
        <row r="41">
          <cell r="A41" t="str">
            <v>Adore</v>
          </cell>
          <cell r="B41" t="str">
            <v>Bourgogne</v>
          </cell>
          <cell r="C41" t="str">
            <v>Nevers</v>
          </cell>
          <cell r="D41">
            <v>35890</v>
          </cell>
          <cell r="E41">
            <v>4</v>
          </cell>
          <cell r="F41" t="str">
            <v>Gomme</v>
          </cell>
          <cell r="G41">
            <v>450</v>
          </cell>
          <cell r="H41">
            <v>1.4</v>
          </cell>
          <cell r="I41">
            <v>630</v>
          </cell>
        </row>
        <row r="42">
          <cell r="A42" t="str">
            <v>Naja</v>
          </cell>
          <cell r="B42" t="str">
            <v>Centre</v>
          </cell>
          <cell r="C42" t="str">
            <v>Blois</v>
          </cell>
          <cell r="D42">
            <v>35890</v>
          </cell>
          <cell r="E42">
            <v>4</v>
          </cell>
          <cell r="F42" t="str">
            <v>Marqueur</v>
          </cell>
          <cell r="G42">
            <v>550</v>
          </cell>
          <cell r="H42">
            <v>2.1</v>
          </cell>
          <cell r="I42">
            <v>1155</v>
          </cell>
        </row>
        <row r="43">
          <cell r="A43" t="str">
            <v>Charlton</v>
          </cell>
          <cell r="B43" t="str">
            <v>Limousin</v>
          </cell>
          <cell r="C43" t="str">
            <v>Guéret</v>
          </cell>
          <cell r="D43">
            <v>35895</v>
          </cell>
          <cell r="E43">
            <v>4</v>
          </cell>
          <cell r="F43" t="str">
            <v>Punaise</v>
          </cell>
          <cell r="G43">
            <v>6000</v>
          </cell>
          <cell r="H43">
            <v>0.3</v>
          </cell>
          <cell r="I43">
            <v>1800</v>
          </cell>
        </row>
        <row r="44">
          <cell r="A44" t="str">
            <v>Pitson</v>
          </cell>
          <cell r="B44" t="str">
            <v>Limousin</v>
          </cell>
          <cell r="C44" t="str">
            <v>Guéret</v>
          </cell>
          <cell r="D44">
            <v>35895</v>
          </cell>
          <cell r="E44">
            <v>4</v>
          </cell>
          <cell r="F44" t="str">
            <v>Marqueur</v>
          </cell>
          <cell r="G44">
            <v>560</v>
          </cell>
          <cell r="H44">
            <v>2.1</v>
          </cell>
          <cell r="I44">
            <v>1176</v>
          </cell>
        </row>
        <row r="45">
          <cell r="A45" t="str">
            <v>Boulard</v>
          </cell>
          <cell r="B45" t="str">
            <v>Auvergne</v>
          </cell>
          <cell r="C45" t="str">
            <v>Aurillac</v>
          </cell>
          <cell r="D45">
            <v>35899</v>
          </cell>
          <cell r="E45">
            <v>4</v>
          </cell>
          <cell r="F45" t="str">
            <v>Gomme</v>
          </cell>
          <cell r="G45">
            <v>780</v>
          </cell>
          <cell r="H45">
            <v>1.4</v>
          </cell>
          <cell r="I45">
            <v>1092</v>
          </cell>
        </row>
        <row r="46">
          <cell r="A46" t="str">
            <v>Julia</v>
          </cell>
          <cell r="B46" t="str">
            <v>Auvergne</v>
          </cell>
          <cell r="C46" t="str">
            <v>Aurillac</v>
          </cell>
          <cell r="D46">
            <v>35905</v>
          </cell>
          <cell r="E46">
            <v>4</v>
          </cell>
          <cell r="F46" t="str">
            <v>Marqueur</v>
          </cell>
          <cell r="G46">
            <v>450</v>
          </cell>
          <cell r="H46">
            <v>2.1</v>
          </cell>
          <cell r="I46">
            <v>945</v>
          </cell>
        </row>
        <row r="47">
          <cell r="A47" t="str">
            <v>Charlton</v>
          </cell>
          <cell r="B47" t="str">
            <v>Limousin</v>
          </cell>
          <cell r="C47" t="str">
            <v>Guéret</v>
          </cell>
          <cell r="D47">
            <v>35905</v>
          </cell>
          <cell r="E47">
            <v>4</v>
          </cell>
          <cell r="F47" t="str">
            <v>Post-it</v>
          </cell>
          <cell r="G47">
            <v>10000</v>
          </cell>
          <cell r="H47">
            <v>1.8</v>
          </cell>
          <cell r="I47">
            <v>18000</v>
          </cell>
        </row>
        <row r="48">
          <cell r="A48" t="str">
            <v>Julia</v>
          </cell>
          <cell r="B48" t="str">
            <v>Bourgogne</v>
          </cell>
          <cell r="C48" t="str">
            <v>Nevers</v>
          </cell>
          <cell r="D48">
            <v>35906</v>
          </cell>
          <cell r="E48">
            <v>4</v>
          </cell>
          <cell r="F48" t="str">
            <v>Marqueur</v>
          </cell>
          <cell r="G48">
            <v>750</v>
          </cell>
          <cell r="H48">
            <v>2.1</v>
          </cell>
          <cell r="I48">
            <v>1575</v>
          </cell>
        </row>
        <row r="49">
          <cell r="A49" t="str">
            <v>Adore</v>
          </cell>
          <cell r="B49" t="str">
            <v>Bourgogne</v>
          </cell>
          <cell r="C49" t="str">
            <v>Nevers</v>
          </cell>
          <cell r="D49">
            <v>35908</v>
          </cell>
          <cell r="E49">
            <v>4</v>
          </cell>
          <cell r="F49" t="str">
            <v>Crayon</v>
          </cell>
          <cell r="G49">
            <v>9000</v>
          </cell>
          <cell r="H49">
            <v>1</v>
          </cell>
          <cell r="I49">
            <v>9000</v>
          </cell>
        </row>
        <row r="50">
          <cell r="A50" t="str">
            <v>Boulard</v>
          </cell>
          <cell r="B50" t="str">
            <v>Centre</v>
          </cell>
          <cell r="C50" t="str">
            <v>Blois</v>
          </cell>
          <cell r="D50">
            <v>35909</v>
          </cell>
          <cell r="E50">
            <v>4</v>
          </cell>
          <cell r="F50" t="str">
            <v>Colle</v>
          </cell>
          <cell r="G50">
            <v>1500</v>
          </cell>
          <cell r="H50">
            <v>2.4</v>
          </cell>
          <cell r="I50">
            <v>3600</v>
          </cell>
        </row>
        <row r="51">
          <cell r="A51" t="str">
            <v>Fabel</v>
          </cell>
          <cell r="B51" t="str">
            <v>Auvergne</v>
          </cell>
          <cell r="C51" t="str">
            <v>Montluçon</v>
          </cell>
          <cell r="D51">
            <v>35912</v>
          </cell>
          <cell r="E51">
            <v>4</v>
          </cell>
          <cell r="F51" t="str">
            <v>Punaise</v>
          </cell>
          <cell r="G51">
            <v>4000</v>
          </cell>
          <cell r="H51">
            <v>0.3</v>
          </cell>
          <cell r="I51">
            <v>1200</v>
          </cell>
        </row>
        <row r="52">
          <cell r="A52" t="str">
            <v>Boulard</v>
          </cell>
          <cell r="B52" t="str">
            <v>Bourgogne</v>
          </cell>
          <cell r="C52" t="str">
            <v>Auxerre</v>
          </cell>
          <cell r="D52">
            <v>35912</v>
          </cell>
          <cell r="E52">
            <v>4</v>
          </cell>
          <cell r="F52" t="str">
            <v>Marqueur</v>
          </cell>
          <cell r="G52">
            <v>1000</v>
          </cell>
          <cell r="H52">
            <v>2.1</v>
          </cell>
          <cell r="I52">
            <v>2100</v>
          </cell>
        </row>
        <row r="53">
          <cell r="A53" t="str">
            <v>Fabel</v>
          </cell>
          <cell r="B53" t="str">
            <v>Auvergne</v>
          </cell>
          <cell r="C53" t="str">
            <v>Montluçon</v>
          </cell>
          <cell r="D53">
            <v>35917</v>
          </cell>
          <cell r="E53">
            <v>5</v>
          </cell>
          <cell r="F53" t="str">
            <v>Agrafe</v>
          </cell>
          <cell r="G53">
            <v>10000</v>
          </cell>
          <cell r="H53">
            <v>0.5</v>
          </cell>
          <cell r="I53">
            <v>5000</v>
          </cell>
        </row>
        <row r="54">
          <cell r="A54" t="str">
            <v>Boulard</v>
          </cell>
          <cell r="B54" t="str">
            <v>Bourgogne</v>
          </cell>
          <cell r="C54" t="str">
            <v>Auxerre</v>
          </cell>
          <cell r="D54">
            <v>35917</v>
          </cell>
          <cell r="E54">
            <v>5</v>
          </cell>
          <cell r="F54" t="str">
            <v>Punaise</v>
          </cell>
          <cell r="G54">
            <v>2500</v>
          </cell>
          <cell r="H54">
            <v>0.3</v>
          </cell>
          <cell r="I54">
            <v>750</v>
          </cell>
        </row>
        <row r="55">
          <cell r="A55" t="str">
            <v>Naja</v>
          </cell>
          <cell r="B55" t="str">
            <v>Centre</v>
          </cell>
          <cell r="C55" t="str">
            <v>Blois</v>
          </cell>
          <cell r="D55">
            <v>35917</v>
          </cell>
          <cell r="E55">
            <v>5</v>
          </cell>
          <cell r="F55" t="str">
            <v>Gomme</v>
          </cell>
          <cell r="G55">
            <v>450</v>
          </cell>
          <cell r="H55">
            <v>1.4</v>
          </cell>
          <cell r="I55">
            <v>630</v>
          </cell>
        </row>
        <row r="56">
          <cell r="A56" t="str">
            <v>Julia</v>
          </cell>
          <cell r="B56" t="str">
            <v>Auvergne</v>
          </cell>
          <cell r="C56" t="str">
            <v>Aurillac</v>
          </cell>
          <cell r="D56">
            <v>35918</v>
          </cell>
          <cell r="E56">
            <v>5</v>
          </cell>
          <cell r="F56" t="str">
            <v>Colle</v>
          </cell>
          <cell r="G56">
            <v>1300</v>
          </cell>
          <cell r="H56">
            <v>2.4</v>
          </cell>
          <cell r="I56">
            <v>3120</v>
          </cell>
        </row>
        <row r="57">
          <cell r="A57" t="str">
            <v>Adore</v>
          </cell>
          <cell r="B57" t="str">
            <v>Bourgogne</v>
          </cell>
          <cell r="C57" t="str">
            <v>Nevers</v>
          </cell>
          <cell r="D57">
            <v>35918</v>
          </cell>
          <cell r="E57">
            <v>5</v>
          </cell>
          <cell r="F57" t="str">
            <v>Gomme</v>
          </cell>
          <cell r="G57">
            <v>500</v>
          </cell>
          <cell r="H57">
            <v>1.4</v>
          </cell>
          <cell r="I57">
            <v>700</v>
          </cell>
        </row>
        <row r="58">
          <cell r="A58" t="str">
            <v>Charlton</v>
          </cell>
          <cell r="B58" t="str">
            <v>Limousin</v>
          </cell>
          <cell r="C58" t="str">
            <v>Guéret</v>
          </cell>
          <cell r="D58">
            <v>35919</v>
          </cell>
          <cell r="E58">
            <v>5</v>
          </cell>
          <cell r="F58" t="str">
            <v>Marqueur</v>
          </cell>
          <cell r="G58">
            <v>400</v>
          </cell>
          <cell r="H58">
            <v>2.1</v>
          </cell>
          <cell r="I58">
            <v>840</v>
          </cell>
        </row>
        <row r="59">
          <cell r="A59" t="str">
            <v>Naja</v>
          </cell>
          <cell r="B59" t="str">
            <v>Auvergne</v>
          </cell>
          <cell r="C59" t="str">
            <v>Montluçon</v>
          </cell>
          <cell r="D59">
            <v>35921</v>
          </cell>
          <cell r="E59">
            <v>5</v>
          </cell>
          <cell r="F59" t="str">
            <v>Punaise</v>
          </cell>
          <cell r="G59">
            <v>3500</v>
          </cell>
          <cell r="H59">
            <v>0.3</v>
          </cell>
          <cell r="I59">
            <v>1050</v>
          </cell>
        </row>
        <row r="60">
          <cell r="A60" t="str">
            <v>Julia</v>
          </cell>
          <cell r="B60" t="str">
            <v>Bourgogne</v>
          </cell>
          <cell r="C60" t="str">
            <v>Nevers</v>
          </cell>
          <cell r="D60">
            <v>35925</v>
          </cell>
          <cell r="E60">
            <v>5</v>
          </cell>
          <cell r="F60" t="str">
            <v>Post-it</v>
          </cell>
          <cell r="G60">
            <v>18000</v>
          </cell>
          <cell r="H60">
            <v>1.8</v>
          </cell>
          <cell r="I60">
            <v>32400</v>
          </cell>
        </row>
        <row r="61">
          <cell r="A61" t="str">
            <v>Julia</v>
          </cell>
          <cell r="B61" t="str">
            <v>Auvergne</v>
          </cell>
          <cell r="C61" t="str">
            <v>Aurillac</v>
          </cell>
          <cell r="D61">
            <v>35927</v>
          </cell>
          <cell r="E61">
            <v>5</v>
          </cell>
          <cell r="F61" t="str">
            <v>Gomme</v>
          </cell>
          <cell r="G61">
            <v>150</v>
          </cell>
          <cell r="H61">
            <v>1.4</v>
          </cell>
          <cell r="I61">
            <v>210</v>
          </cell>
        </row>
        <row r="62">
          <cell r="A62" t="str">
            <v>Mitron</v>
          </cell>
          <cell r="B62" t="str">
            <v>Centre</v>
          </cell>
          <cell r="C62" t="str">
            <v>Bourges</v>
          </cell>
          <cell r="D62">
            <v>35927</v>
          </cell>
          <cell r="E62">
            <v>5</v>
          </cell>
          <cell r="F62" t="str">
            <v>Colle</v>
          </cell>
          <cell r="G62">
            <v>1200</v>
          </cell>
          <cell r="H62">
            <v>2.4</v>
          </cell>
          <cell r="I62">
            <v>2880</v>
          </cell>
        </row>
        <row r="63">
          <cell r="A63" t="str">
            <v>Golmich</v>
          </cell>
          <cell r="B63" t="str">
            <v>Centre</v>
          </cell>
          <cell r="C63" t="str">
            <v>Chateauroux</v>
          </cell>
          <cell r="D63">
            <v>35927</v>
          </cell>
          <cell r="E63">
            <v>5</v>
          </cell>
          <cell r="F63" t="str">
            <v>Punaise</v>
          </cell>
          <cell r="G63">
            <v>1500</v>
          </cell>
          <cell r="H63">
            <v>0.3</v>
          </cell>
          <cell r="I63">
            <v>450</v>
          </cell>
        </row>
        <row r="64">
          <cell r="A64" t="str">
            <v>Golmich</v>
          </cell>
          <cell r="B64" t="str">
            <v>Centre</v>
          </cell>
          <cell r="C64" t="str">
            <v>Chateauroux</v>
          </cell>
          <cell r="D64">
            <v>35927</v>
          </cell>
          <cell r="E64">
            <v>5</v>
          </cell>
          <cell r="F64" t="str">
            <v>Colle</v>
          </cell>
          <cell r="G64">
            <v>500</v>
          </cell>
          <cell r="H64">
            <v>2.4</v>
          </cell>
          <cell r="I64">
            <v>1200</v>
          </cell>
        </row>
        <row r="65">
          <cell r="A65" t="str">
            <v>Mitron</v>
          </cell>
          <cell r="B65" t="str">
            <v>Bourgogne</v>
          </cell>
          <cell r="C65" t="str">
            <v>Auxerre</v>
          </cell>
          <cell r="D65">
            <v>35928</v>
          </cell>
          <cell r="E65">
            <v>5</v>
          </cell>
          <cell r="F65" t="str">
            <v>Gomme</v>
          </cell>
          <cell r="G65">
            <v>400</v>
          </cell>
          <cell r="H65">
            <v>1.4</v>
          </cell>
          <cell r="I65">
            <v>560</v>
          </cell>
        </row>
        <row r="66">
          <cell r="A66" t="str">
            <v>Mitron</v>
          </cell>
          <cell r="B66" t="str">
            <v>Centre</v>
          </cell>
          <cell r="C66" t="str">
            <v>Chateauroux</v>
          </cell>
          <cell r="D66">
            <v>35928</v>
          </cell>
          <cell r="E66">
            <v>5</v>
          </cell>
          <cell r="F66" t="str">
            <v>Crayon</v>
          </cell>
          <cell r="G66">
            <v>2000</v>
          </cell>
          <cell r="H66">
            <v>1</v>
          </cell>
          <cell r="I66">
            <v>2000</v>
          </cell>
        </row>
        <row r="67">
          <cell r="A67" t="str">
            <v>Fabel</v>
          </cell>
          <cell r="B67" t="str">
            <v>Auvergne</v>
          </cell>
          <cell r="C67" t="str">
            <v>Montluçon</v>
          </cell>
          <cell r="D67">
            <v>35930</v>
          </cell>
          <cell r="E67">
            <v>5</v>
          </cell>
          <cell r="F67" t="str">
            <v>Colle</v>
          </cell>
          <cell r="G67">
            <v>500</v>
          </cell>
          <cell r="H67">
            <v>2.4</v>
          </cell>
          <cell r="I67">
            <v>1200</v>
          </cell>
        </row>
        <row r="68">
          <cell r="A68" t="str">
            <v>Naja</v>
          </cell>
          <cell r="B68" t="str">
            <v>Centre</v>
          </cell>
          <cell r="C68" t="str">
            <v>Blois</v>
          </cell>
          <cell r="D68">
            <v>35932</v>
          </cell>
          <cell r="E68">
            <v>5</v>
          </cell>
          <cell r="F68" t="str">
            <v>Crayon</v>
          </cell>
          <cell r="G68">
            <v>1800</v>
          </cell>
          <cell r="H68">
            <v>1</v>
          </cell>
          <cell r="I68">
            <v>1800</v>
          </cell>
        </row>
        <row r="69">
          <cell r="A69" t="str">
            <v>Mitron</v>
          </cell>
          <cell r="B69" t="str">
            <v>Centre</v>
          </cell>
          <cell r="C69" t="str">
            <v>Bourges</v>
          </cell>
          <cell r="D69">
            <v>35933</v>
          </cell>
          <cell r="E69">
            <v>5</v>
          </cell>
          <cell r="F69" t="str">
            <v>Crayon</v>
          </cell>
          <cell r="G69">
            <v>2500</v>
          </cell>
          <cell r="H69">
            <v>1</v>
          </cell>
          <cell r="I69">
            <v>2500</v>
          </cell>
        </row>
        <row r="70">
          <cell r="A70" t="str">
            <v>Pitson</v>
          </cell>
          <cell r="B70" t="str">
            <v>Limousin</v>
          </cell>
          <cell r="C70" t="str">
            <v>Guéret</v>
          </cell>
          <cell r="D70">
            <v>35935</v>
          </cell>
          <cell r="E70">
            <v>5</v>
          </cell>
          <cell r="F70" t="str">
            <v>Punaise</v>
          </cell>
          <cell r="G70">
            <v>7000</v>
          </cell>
          <cell r="H70">
            <v>0.3</v>
          </cell>
          <cell r="I70">
            <v>2100</v>
          </cell>
        </row>
        <row r="71">
          <cell r="A71" t="str">
            <v>Charlton</v>
          </cell>
          <cell r="B71" t="str">
            <v>Limousin</v>
          </cell>
          <cell r="C71" t="str">
            <v>Guéret</v>
          </cell>
          <cell r="D71">
            <v>35935</v>
          </cell>
          <cell r="E71">
            <v>5</v>
          </cell>
          <cell r="F71" t="str">
            <v>Post-it</v>
          </cell>
          <cell r="G71">
            <v>20000</v>
          </cell>
          <cell r="H71">
            <v>1.8</v>
          </cell>
          <cell r="I71">
            <v>36000</v>
          </cell>
        </row>
        <row r="72">
          <cell r="A72" t="str">
            <v>Pitson</v>
          </cell>
          <cell r="B72" t="str">
            <v>Limousin</v>
          </cell>
          <cell r="C72" t="str">
            <v>Guéret</v>
          </cell>
          <cell r="D72">
            <v>35935</v>
          </cell>
          <cell r="E72">
            <v>5</v>
          </cell>
          <cell r="F72" t="str">
            <v>Post-it</v>
          </cell>
          <cell r="G72">
            <v>16000</v>
          </cell>
          <cell r="H72">
            <v>1.8</v>
          </cell>
          <cell r="I72">
            <v>28800</v>
          </cell>
        </row>
        <row r="73">
          <cell r="A73" t="str">
            <v>Pitson</v>
          </cell>
          <cell r="B73" t="str">
            <v>Limousin</v>
          </cell>
          <cell r="C73" t="str">
            <v>Guéret</v>
          </cell>
          <cell r="D73">
            <v>35936</v>
          </cell>
          <cell r="E73">
            <v>5</v>
          </cell>
          <cell r="F73" t="str">
            <v>Punaise</v>
          </cell>
          <cell r="G73">
            <v>5000</v>
          </cell>
          <cell r="H73">
            <v>0.3</v>
          </cell>
          <cell r="I73">
            <v>1500</v>
          </cell>
        </row>
        <row r="74">
          <cell r="A74" t="str">
            <v>Naja</v>
          </cell>
          <cell r="B74" t="str">
            <v>Centre</v>
          </cell>
          <cell r="C74" t="str">
            <v>Blois</v>
          </cell>
          <cell r="D74">
            <v>35937</v>
          </cell>
          <cell r="E74">
            <v>5</v>
          </cell>
          <cell r="F74" t="str">
            <v>Marqueur</v>
          </cell>
          <cell r="G74">
            <v>750</v>
          </cell>
          <cell r="H74">
            <v>2.1</v>
          </cell>
          <cell r="I74">
            <v>1575</v>
          </cell>
        </row>
        <row r="75">
          <cell r="A75" t="str">
            <v>Boulard</v>
          </cell>
          <cell r="B75" t="str">
            <v>Bourgogne</v>
          </cell>
          <cell r="C75" t="str">
            <v>Auxerre</v>
          </cell>
          <cell r="D75">
            <v>35938</v>
          </cell>
          <cell r="E75">
            <v>5</v>
          </cell>
          <cell r="F75" t="str">
            <v>Marqueur</v>
          </cell>
          <cell r="G75">
            <v>180</v>
          </cell>
          <cell r="H75">
            <v>2.1</v>
          </cell>
          <cell r="I75">
            <v>378</v>
          </cell>
        </row>
        <row r="76">
          <cell r="A76" t="str">
            <v>Adore</v>
          </cell>
          <cell r="B76" t="str">
            <v>Bourgogne</v>
          </cell>
          <cell r="C76" t="str">
            <v>Nevers</v>
          </cell>
          <cell r="D76">
            <v>35938</v>
          </cell>
          <cell r="E76">
            <v>5</v>
          </cell>
          <cell r="F76" t="str">
            <v>Punaise</v>
          </cell>
          <cell r="G76">
            <v>2000</v>
          </cell>
          <cell r="H76">
            <v>0.3</v>
          </cell>
          <cell r="I76">
            <v>600</v>
          </cell>
        </row>
        <row r="77">
          <cell r="A77" t="str">
            <v>Julia</v>
          </cell>
          <cell r="B77" t="str">
            <v>Auvergne</v>
          </cell>
          <cell r="C77" t="str">
            <v>Aurillac</v>
          </cell>
          <cell r="D77">
            <v>35939</v>
          </cell>
          <cell r="E77">
            <v>5</v>
          </cell>
          <cell r="F77" t="str">
            <v>Post-it</v>
          </cell>
          <cell r="G77">
            <v>20000</v>
          </cell>
          <cell r="H77">
            <v>1.8</v>
          </cell>
          <cell r="I77">
            <v>36000</v>
          </cell>
        </row>
        <row r="78">
          <cell r="A78" t="str">
            <v>Charlton</v>
          </cell>
          <cell r="B78" t="str">
            <v>Limousin</v>
          </cell>
          <cell r="C78" t="str">
            <v>Guéret</v>
          </cell>
          <cell r="D78">
            <v>35945</v>
          </cell>
          <cell r="E78">
            <v>5</v>
          </cell>
          <cell r="F78" t="str">
            <v>Colle</v>
          </cell>
          <cell r="G78">
            <v>500</v>
          </cell>
          <cell r="H78">
            <v>2.4</v>
          </cell>
          <cell r="I78">
            <v>1200</v>
          </cell>
        </row>
        <row r="79">
          <cell r="A79" t="str">
            <v>Boulard</v>
          </cell>
          <cell r="B79" t="str">
            <v>Bourgogne</v>
          </cell>
          <cell r="C79" t="str">
            <v>Auxerre</v>
          </cell>
          <cell r="D79">
            <v>35947</v>
          </cell>
          <cell r="E79">
            <v>6</v>
          </cell>
          <cell r="F79" t="str">
            <v>Crayon</v>
          </cell>
          <cell r="G79">
            <v>5500</v>
          </cell>
          <cell r="H79">
            <v>1</v>
          </cell>
          <cell r="I79">
            <v>5500</v>
          </cell>
        </row>
        <row r="80">
          <cell r="A80" t="str">
            <v>Charlton</v>
          </cell>
          <cell r="B80" t="str">
            <v>Limousin</v>
          </cell>
          <cell r="C80" t="str">
            <v>Guéret</v>
          </cell>
          <cell r="D80">
            <v>35947</v>
          </cell>
          <cell r="E80">
            <v>6</v>
          </cell>
          <cell r="F80" t="str">
            <v>Agrafe</v>
          </cell>
          <cell r="G80">
            <v>15000</v>
          </cell>
          <cell r="H80">
            <v>0.5</v>
          </cell>
          <cell r="I80">
            <v>7500</v>
          </cell>
        </row>
        <row r="81">
          <cell r="A81" t="str">
            <v>Fabel</v>
          </cell>
          <cell r="B81" t="str">
            <v>Auvergne</v>
          </cell>
          <cell r="C81" t="str">
            <v>Montluçon</v>
          </cell>
          <cell r="D81">
            <v>35949</v>
          </cell>
          <cell r="E81">
            <v>6</v>
          </cell>
          <cell r="F81" t="str">
            <v>Gomme</v>
          </cell>
          <cell r="G81">
            <v>900</v>
          </cell>
          <cell r="H81">
            <v>1.4</v>
          </cell>
          <cell r="I81">
            <v>1260</v>
          </cell>
        </row>
        <row r="82">
          <cell r="A82" t="str">
            <v>Boulard</v>
          </cell>
          <cell r="B82" t="str">
            <v>Centre</v>
          </cell>
          <cell r="C82" t="str">
            <v>Blois</v>
          </cell>
          <cell r="D82">
            <v>35950</v>
          </cell>
          <cell r="E82">
            <v>6</v>
          </cell>
          <cell r="F82" t="str">
            <v>Post-it</v>
          </cell>
          <cell r="G82">
            <v>15000</v>
          </cell>
          <cell r="H82">
            <v>1.8</v>
          </cell>
          <cell r="I82">
            <v>27000</v>
          </cell>
        </row>
        <row r="83">
          <cell r="A83" t="str">
            <v>Boulard</v>
          </cell>
          <cell r="B83" t="str">
            <v>Bourgogne</v>
          </cell>
          <cell r="C83" t="str">
            <v>Auxerre</v>
          </cell>
          <cell r="D83">
            <v>35951</v>
          </cell>
          <cell r="E83">
            <v>6</v>
          </cell>
          <cell r="F83" t="str">
            <v>Post-it</v>
          </cell>
          <cell r="G83">
            <v>17500</v>
          </cell>
          <cell r="H83">
            <v>1.8</v>
          </cell>
          <cell r="I83">
            <v>31500</v>
          </cell>
        </row>
        <row r="84">
          <cell r="A84" t="str">
            <v>Charlton</v>
          </cell>
          <cell r="B84" t="str">
            <v>Limousin</v>
          </cell>
          <cell r="C84" t="str">
            <v>Guéret</v>
          </cell>
          <cell r="D84">
            <v>35953</v>
          </cell>
          <cell r="E84">
            <v>6</v>
          </cell>
          <cell r="F84" t="str">
            <v>Gomme</v>
          </cell>
          <cell r="G84">
            <v>400</v>
          </cell>
          <cell r="H84">
            <v>1.4</v>
          </cell>
          <cell r="I84">
            <v>560</v>
          </cell>
        </row>
        <row r="85">
          <cell r="A85" t="str">
            <v>Adore</v>
          </cell>
          <cell r="B85" t="str">
            <v>Bourgogne</v>
          </cell>
          <cell r="C85" t="str">
            <v>Nevers</v>
          </cell>
          <cell r="D85">
            <v>35956</v>
          </cell>
          <cell r="E85">
            <v>6</v>
          </cell>
          <cell r="F85" t="str">
            <v>Marqueur</v>
          </cell>
          <cell r="G85">
            <v>500</v>
          </cell>
          <cell r="H85">
            <v>2.1</v>
          </cell>
          <cell r="I85">
            <v>1050</v>
          </cell>
        </row>
        <row r="86">
          <cell r="A86" t="str">
            <v>Boulard</v>
          </cell>
          <cell r="B86" t="str">
            <v>Bourgogne</v>
          </cell>
          <cell r="C86" t="str">
            <v>Auxerre</v>
          </cell>
          <cell r="D86">
            <v>35959</v>
          </cell>
          <cell r="E86">
            <v>6</v>
          </cell>
          <cell r="F86" t="str">
            <v>Marqueur</v>
          </cell>
          <cell r="G86">
            <v>350</v>
          </cell>
          <cell r="H86">
            <v>2.1</v>
          </cell>
          <cell r="I86">
            <v>735</v>
          </cell>
        </row>
        <row r="87">
          <cell r="A87" t="str">
            <v>Naja</v>
          </cell>
          <cell r="B87" t="str">
            <v>Centre</v>
          </cell>
          <cell r="C87" t="str">
            <v>Blois</v>
          </cell>
          <cell r="D87">
            <v>35959</v>
          </cell>
          <cell r="E87">
            <v>6</v>
          </cell>
          <cell r="F87" t="str">
            <v>Punaise</v>
          </cell>
          <cell r="G87">
            <v>2500</v>
          </cell>
          <cell r="H87">
            <v>0.3</v>
          </cell>
          <cell r="I87">
            <v>750</v>
          </cell>
        </row>
        <row r="88">
          <cell r="A88" t="str">
            <v>Pitson</v>
          </cell>
          <cell r="B88" t="str">
            <v>Limousin</v>
          </cell>
          <cell r="C88" t="str">
            <v>Guéret</v>
          </cell>
          <cell r="D88">
            <v>35959</v>
          </cell>
          <cell r="E88">
            <v>6</v>
          </cell>
          <cell r="F88" t="str">
            <v>Agrafe</v>
          </cell>
          <cell r="G88">
            <v>15000</v>
          </cell>
          <cell r="H88">
            <v>0.5</v>
          </cell>
          <cell r="I88">
            <v>7500</v>
          </cell>
        </row>
        <row r="89">
          <cell r="A89" t="str">
            <v>Fabel</v>
          </cell>
          <cell r="B89" t="str">
            <v>Auvergne</v>
          </cell>
          <cell r="C89" t="str">
            <v>Montluçon</v>
          </cell>
          <cell r="D89">
            <v>35960</v>
          </cell>
          <cell r="E89">
            <v>6</v>
          </cell>
          <cell r="F89" t="str">
            <v>Marqueur</v>
          </cell>
          <cell r="G89">
            <v>380</v>
          </cell>
          <cell r="H89">
            <v>2.1</v>
          </cell>
          <cell r="I89">
            <v>798</v>
          </cell>
        </row>
        <row r="90">
          <cell r="A90" t="str">
            <v>Boulard</v>
          </cell>
          <cell r="B90" t="str">
            <v>Auvergne</v>
          </cell>
          <cell r="C90" t="str">
            <v>Aurillac</v>
          </cell>
          <cell r="D90">
            <v>35961</v>
          </cell>
          <cell r="E90">
            <v>6</v>
          </cell>
          <cell r="F90" t="str">
            <v>Punaise</v>
          </cell>
          <cell r="G90">
            <v>2000</v>
          </cell>
          <cell r="H90">
            <v>0.3</v>
          </cell>
          <cell r="I90">
            <v>600</v>
          </cell>
        </row>
        <row r="91">
          <cell r="A91" t="str">
            <v>Julia</v>
          </cell>
          <cell r="B91" t="str">
            <v>Bourgogne</v>
          </cell>
          <cell r="C91" t="str">
            <v>Nevers</v>
          </cell>
          <cell r="D91">
            <v>35961</v>
          </cell>
          <cell r="E91">
            <v>6</v>
          </cell>
          <cell r="F91" t="str">
            <v>Agrafe</v>
          </cell>
          <cell r="G91">
            <v>5000</v>
          </cell>
          <cell r="H91">
            <v>0.5</v>
          </cell>
          <cell r="I91">
            <v>2500</v>
          </cell>
        </row>
        <row r="92">
          <cell r="A92" t="str">
            <v>Golmich</v>
          </cell>
          <cell r="B92" t="str">
            <v>Centre</v>
          </cell>
          <cell r="C92" t="str">
            <v>Chateauroux</v>
          </cell>
          <cell r="D92">
            <v>35962</v>
          </cell>
          <cell r="E92">
            <v>6</v>
          </cell>
          <cell r="F92" t="str">
            <v>Post-it</v>
          </cell>
          <cell r="G92">
            <v>15000</v>
          </cell>
          <cell r="H92">
            <v>1.8</v>
          </cell>
          <cell r="I92">
            <v>27000</v>
          </cell>
        </row>
        <row r="93">
          <cell r="A93" t="str">
            <v>Julia</v>
          </cell>
          <cell r="B93" t="str">
            <v>Auvergne</v>
          </cell>
          <cell r="C93" t="str">
            <v>Aurillac</v>
          </cell>
          <cell r="D93">
            <v>35967</v>
          </cell>
          <cell r="E93">
            <v>6</v>
          </cell>
          <cell r="F93" t="str">
            <v>Marqueur</v>
          </cell>
          <cell r="G93">
            <v>800</v>
          </cell>
          <cell r="H93">
            <v>2.1</v>
          </cell>
          <cell r="I93">
            <v>1680</v>
          </cell>
        </row>
        <row r="94">
          <cell r="A94" t="str">
            <v>Pitson</v>
          </cell>
          <cell r="B94" t="str">
            <v>Limousin</v>
          </cell>
          <cell r="C94" t="str">
            <v>Guéret</v>
          </cell>
          <cell r="D94">
            <v>35968</v>
          </cell>
          <cell r="E94">
            <v>6</v>
          </cell>
          <cell r="F94" t="str">
            <v>Marqueur</v>
          </cell>
          <cell r="G94">
            <v>380</v>
          </cell>
          <cell r="H94">
            <v>2.1</v>
          </cell>
          <cell r="I94">
            <v>798</v>
          </cell>
        </row>
        <row r="95">
          <cell r="A95" t="str">
            <v>Mitron</v>
          </cell>
          <cell r="B95" t="str">
            <v>Centre</v>
          </cell>
          <cell r="C95" t="str">
            <v>Chateauroux</v>
          </cell>
          <cell r="D95">
            <v>35970</v>
          </cell>
          <cell r="E95">
            <v>6</v>
          </cell>
          <cell r="F95" t="str">
            <v>Marqueur</v>
          </cell>
          <cell r="G95">
            <v>300</v>
          </cell>
          <cell r="H95">
            <v>2.1</v>
          </cell>
          <cell r="I95">
            <v>630</v>
          </cell>
        </row>
        <row r="96">
          <cell r="A96" t="str">
            <v>Charlton</v>
          </cell>
          <cell r="B96" t="str">
            <v>Limousin</v>
          </cell>
          <cell r="C96" t="str">
            <v>Guéret</v>
          </cell>
          <cell r="D96">
            <v>35971</v>
          </cell>
          <cell r="E96">
            <v>6</v>
          </cell>
          <cell r="F96" t="str">
            <v>Post-it</v>
          </cell>
          <cell r="G96">
            <v>12500</v>
          </cell>
          <cell r="H96">
            <v>1.8</v>
          </cell>
          <cell r="I96">
            <v>22500</v>
          </cell>
        </row>
        <row r="97">
          <cell r="A97" t="str">
            <v>Julia</v>
          </cell>
          <cell r="B97" t="str">
            <v>Bourgogne</v>
          </cell>
          <cell r="C97" t="str">
            <v>Nevers</v>
          </cell>
          <cell r="D97">
            <v>35976</v>
          </cell>
          <cell r="E97">
            <v>6</v>
          </cell>
          <cell r="F97" t="str">
            <v>Gomme</v>
          </cell>
          <cell r="G97">
            <v>360</v>
          </cell>
          <cell r="H97">
            <v>1.4</v>
          </cell>
          <cell r="I97">
            <v>503.99999999999994</v>
          </cell>
        </row>
        <row r="98">
          <cell r="A98" t="str">
            <v>Naja</v>
          </cell>
          <cell r="B98" t="str">
            <v>Centre</v>
          </cell>
          <cell r="C98" t="str">
            <v>Blois</v>
          </cell>
          <cell r="D98">
            <v>35977</v>
          </cell>
          <cell r="E98">
            <v>7</v>
          </cell>
          <cell r="F98" t="str">
            <v>Agrafe</v>
          </cell>
          <cell r="G98">
            <v>25000</v>
          </cell>
          <cell r="H98">
            <v>0.5</v>
          </cell>
          <cell r="I98">
            <v>12500</v>
          </cell>
        </row>
        <row r="99">
          <cell r="A99" t="str">
            <v>Pitson</v>
          </cell>
          <cell r="B99" t="str">
            <v>Limousin</v>
          </cell>
          <cell r="C99" t="str">
            <v>Guéret</v>
          </cell>
          <cell r="D99">
            <v>35977</v>
          </cell>
          <cell r="E99">
            <v>7</v>
          </cell>
          <cell r="F99" t="str">
            <v>Crayon</v>
          </cell>
          <cell r="G99">
            <v>4500</v>
          </cell>
          <cell r="H99">
            <v>1</v>
          </cell>
          <cell r="I99">
            <v>4500</v>
          </cell>
        </row>
        <row r="100">
          <cell r="A100" t="str">
            <v>Julia</v>
          </cell>
          <cell r="B100" t="str">
            <v>Auvergne</v>
          </cell>
          <cell r="C100" t="str">
            <v>Aurillac</v>
          </cell>
          <cell r="D100">
            <v>35978</v>
          </cell>
          <cell r="E100">
            <v>7</v>
          </cell>
          <cell r="F100" t="str">
            <v>Gomme</v>
          </cell>
          <cell r="G100">
            <v>250</v>
          </cell>
          <cell r="H100">
            <v>1.4</v>
          </cell>
          <cell r="I100">
            <v>350</v>
          </cell>
        </row>
        <row r="101">
          <cell r="A101" t="str">
            <v>Charlton</v>
          </cell>
          <cell r="B101" t="str">
            <v>Limousin</v>
          </cell>
          <cell r="C101" t="str">
            <v>Guéret</v>
          </cell>
          <cell r="D101">
            <v>35978</v>
          </cell>
          <cell r="E101">
            <v>7</v>
          </cell>
          <cell r="F101" t="str">
            <v>Crayon</v>
          </cell>
          <cell r="G101">
            <v>3000</v>
          </cell>
          <cell r="H101">
            <v>1</v>
          </cell>
          <cell r="I101">
            <v>3000</v>
          </cell>
        </row>
        <row r="102">
          <cell r="A102" t="str">
            <v>Charlton</v>
          </cell>
          <cell r="B102" t="str">
            <v>Centre</v>
          </cell>
          <cell r="C102" t="str">
            <v>Bourges</v>
          </cell>
          <cell r="D102">
            <v>35979</v>
          </cell>
          <cell r="E102">
            <v>7</v>
          </cell>
          <cell r="F102" t="str">
            <v>Agrafe</v>
          </cell>
          <cell r="G102">
            <v>25000</v>
          </cell>
          <cell r="H102">
            <v>0.5</v>
          </cell>
          <cell r="I102">
            <v>12500</v>
          </cell>
        </row>
        <row r="103">
          <cell r="A103" t="str">
            <v>Adore</v>
          </cell>
          <cell r="B103" t="str">
            <v>Bourgogne</v>
          </cell>
          <cell r="C103" t="str">
            <v>Nevers</v>
          </cell>
          <cell r="D103">
            <v>35980</v>
          </cell>
          <cell r="E103">
            <v>7</v>
          </cell>
          <cell r="F103" t="str">
            <v>Marqueur</v>
          </cell>
          <cell r="G103">
            <v>600</v>
          </cell>
          <cell r="H103">
            <v>2.1</v>
          </cell>
          <cell r="I103">
            <v>1260</v>
          </cell>
        </row>
        <row r="104">
          <cell r="A104" t="str">
            <v>Mitron</v>
          </cell>
          <cell r="B104" t="str">
            <v>Centre</v>
          </cell>
          <cell r="C104" t="str">
            <v>Bourges</v>
          </cell>
          <cell r="D104">
            <v>35980</v>
          </cell>
          <cell r="E104">
            <v>7</v>
          </cell>
          <cell r="F104" t="str">
            <v>Marqueur</v>
          </cell>
          <cell r="G104">
            <v>500</v>
          </cell>
          <cell r="H104">
            <v>2.1</v>
          </cell>
          <cell r="I104">
            <v>1050</v>
          </cell>
        </row>
        <row r="105">
          <cell r="A105" t="str">
            <v>Pitson</v>
          </cell>
          <cell r="B105" t="str">
            <v>Limousin</v>
          </cell>
          <cell r="C105" t="str">
            <v>Guéret</v>
          </cell>
          <cell r="D105">
            <v>35981</v>
          </cell>
          <cell r="E105">
            <v>7</v>
          </cell>
          <cell r="F105" t="str">
            <v>Colle</v>
          </cell>
          <cell r="G105">
            <v>850</v>
          </cell>
          <cell r="H105">
            <v>2.4</v>
          </cell>
          <cell r="I105">
            <v>2040</v>
          </cell>
        </row>
        <row r="106">
          <cell r="A106" t="str">
            <v>Julia</v>
          </cell>
          <cell r="B106" t="str">
            <v>Bourgogne</v>
          </cell>
          <cell r="C106" t="str">
            <v>Nevers</v>
          </cell>
          <cell r="D106">
            <v>35982</v>
          </cell>
          <cell r="E106">
            <v>7</v>
          </cell>
          <cell r="F106" t="str">
            <v>Post-it</v>
          </cell>
          <cell r="G106">
            <v>16000</v>
          </cell>
          <cell r="H106">
            <v>1.8</v>
          </cell>
          <cell r="I106">
            <v>28800</v>
          </cell>
        </row>
        <row r="107">
          <cell r="A107" t="str">
            <v>Mitron</v>
          </cell>
          <cell r="B107" t="str">
            <v>Centre</v>
          </cell>
          <cell r="C107" t="str">
            <v>Bourges</v>
          </cell>
          <cell r="D107">
            <v>35982</v>
          </cell>
          <cell r="E107">
            <v>7</v>
          </cell>
          <cell r="F107" t="str">
            <v>Crayon</v>
          </cell>
          <cell r="G107">
            <v>7500</v>
          </cell>
          <cell r="H107">
            <v>1</v>
          </cell>
          <cell r="I107">
            <v>7500</v>
          </cell>
        </row>
        <row r="108">
          <cell r="A108" t="str">
            <v>Charlton</v>
          </cell>
          <cell r="B108" t="str">
            <v>Centre</v>
          </cell>
          <cell r="C108" t="str">
            <v>Bourges</v>
          </cell>
          <cell r="D108">
            <v>35984</v>
          </cell>
          <cell r="E108">
            <v>7</v>
          </cell>
          <cell r="F108" t="str">
            <v>Agrafe</v>
          </cell>
          <cell r="G108">
            <v>50000</v>
          </cell>
          <cell r="H108">
            <v>0.5</v>
          </cell>
          <cell r="I108">
            <v>25000</v>
          </cell>
        </row>
        <row r="109">
          <cell r="A109" t="str">
            <v>Charlton</v>
          </cell>
          <cell r="B109" t="str">
            <v>Limousin</v>
          </cell>
          <cell r="C109" t="str">
            <v>Guéret</v>
          </cell>
          <cell r="D109">
            <v>35986</v>
          </cell>
          <cell r="E109">
            <v>7</v>
          </cell>
          <cell r="F109" t="str">
            <v>Agrafe</v>
          </cell>
          <cell r="G109">
            <v>20000</v>
          </cell>
          <cell r="H109">
            <v>0.5</v>
          </cell>
          <cell r="I109">
            <v>10000</v>
          </cell>
        </row>
        <row r="110">
          <cell r="A110" t="str">
            <v>Pitson</v>
          </cell>
          <cell r="B110" t="str">
            <v>Limousin</v>
          </cell>
          <cell r="C110" t="str">
            <v>Guéret</v>
          </cell>
          <cell r="D110">
            <v>35988</v>
          </cell>
          <cell r="E110">
            <v>7</v>
          </cell>
          <cell r="F110" t="str">
            <v>Agrafe</v>
          </cell>
          <cell r="G110">
            <v>17500</v>
          </cell>
          <cell r="H110">
            <v>0.5</v>
          </cell>
          <cell r="I110">
            <v>8750</v>
          </cell>
        </row>
        <row r="111">
          <cell r="A111" t="str">
            <v>Mitron</v>
          </cell>
          <cell r="B111" t="str">
            <v>Centre</v>
          </cell>
          <cell r="C111" t="str">
            <v>Bourges</v>
          </cell>
          <cell r="D111">
            <v>35991</v>
          </cell>
          <cell r="E111">
            <v>7</v>
          </cell>
          <cell r="F111" t="str">
            <v>Crayon</v>
          </cell>
          <cell r="G111">
            <v>10000</v>
          </cell>
          <cell r="H111">
            <v>1</v>
          </cell>
          <cell r="I111">
            <v>10000</v>
          </cell>
        </row>
        <row r="112">
          <cell r="A112" t="str">
            <v>Fabel</v>
          </cell>
          <cell r="B112" t="str">
            <v>Bourgogne</v>
          </cell>
          <cell r="C112" t="str">
            <v>Nevers</v>
          </cell>
          <cell r="D112">
            <v>35992</v>
          </cell>
          <cell r="E112">
            <v>7</v>
          </cell>
          <cell r="F112" t="str">
            <v>Punaise</v>
          </cell>
          <cell r="G112">
            <v>2500</v>
          </cell>
          <cell r="H112">
            <v>0.3</v>
          </cell>
          <cell r="I112">
            <v>750</v>
          </cell>
        </row>
        <row r="113">
          <cell r="A113" t="str">
            <v>Charlton</v>
          </cell>
          <cell r="B113" t="str">
            <v>Limousin</v>
          </cell>
          <cell r="C113" t="str">
            <v>Guéret</v>
          </cell>
          <cell r="D113">
            <v>35996</v>
          </cell>
          <cell r="E113">
            <v>7</v>
          </cell>
          <cell r="F113" t="str">
            <v>Punaise</v>
          </cell>
          <cell r="G113">
            <v>2000</v>
          </cell>
          <cell r="H113">
            <v>0.3</v>
          </cell>
          <cell r="I113">
            <v>600</v>
          </cell>
        </row>
        <row r="114">
          <cell r="A114" t="str">
            <v>Pitson</v>
          </cell>
          <cell r="B114" t="str">
            <v>Limousin</v>
          </cell>
          <cell r="C114" t="str">
            <v>Guéret</v>
          </cell>
          <cell r="D114">
            <v>35996</v>
          </cell>
          <cell r="E114">
            <v>7</v>
          </cell>
          <cell r="F114" t="str">
            <v>Gomme</v>
          </cell>
          <cell r="G114">
            <v>750</v>
          </cell>
          <cell r="H114">
            <v>1.4</v>
          </cell>
          <cell r="I114">
            <v>1050</v>
          </cell>
        </row>
        <row r="115">
          <cell r="A115" t="str">
            <v>Naja</v>
          </cell>
          <cell r="B115" t="str">
            <v>Auvergne</v>
          </cell>
          <cell r="C115" t="str">
            <v>Montluçon</v>
          </cell>
          <cell r="D115">
            <v>35999</v>
          </cell>
          <cell r="E115">
            <v>7</v>
          </cell>
          <cell r="F115" t="str">
            <v>Crayon</v>
          </cell>
          <cell r="G115">
            <v>5000</v>
          </cell>
          <cell r="H115">
            <v>1</v>
          </cell>
          <cell r="I115">
            <v>5000</v>
          </cell>
        </row>
        <row r="116">
          <cell r="A116" t="str">
            <v>Boulard</v>
          </cell>
          <cell r="B116" t="str">
            <v>Bourgogne</v>
          </cell>
          <cell r="C116" t="str">
            <v>Auxerre</v>
          </cell>
          <cell r="D116">
            <v>36000</v>
          </cell>
          <cell r="E116">
            <v>7</v>
          </cell>
          <cell r="F116" t="str">
            <v>Crayon</v>
          </cell>
          <cell r="G116">
            <v>6000</v>
          </cell>
          <cell r="H116">
            <v>1</v>
          </cell>
          <cell r="I116">
            <v>6000</v>
          </cell>
        </row>
        <row r="117">
          <cell r="A117" t="str">
            <v>Adore</v>
          </cell>
          <cell r="B117" t="str">
            <v>Bourgogne</v>
          </cell>
          <cell r="C117" t="str">
            <v>Nevers</v>
          </cell>
          <cell r="D117">
            <v>36000</v>
          </cell>
          <cell r="E117">
            <v>7</v>
          </cell>
          <cell r="F117" t="str">
            <v>Crayon</v>
          </cell>
          <cell r="G117">
            <v>5400</v>
          </cell>
          <cell r="H117">
            <v>1</v>
          </cell>
          <cell r="I117">
            <v>5400</v>
          </cell>
        </row>
        <row r="118">
          <cell r="A118" t="str">
            <v>Mitron</v>
          </cell>
          <cell r="B118" t="str">
            <v>Centre</v>
          </cell>
          <cell r="C118" t="str">
            <v>Bourges</v>
          </cell>
          <cell r="D118">
            <v>36000</v>
          </cell>
          <cell r="E118">
            <v>7</v>
          </cell>
          <cell r="F118" t="str">
            <v>Post-it</v>
          </cell>
          <cell r="G118">
            <v>15000</v>
          </cell>
          <cell r="H118">
            <v>1.8</v>
          </cell>
          <cell r="I118">
            <v>27000</v>
          </cell>
        </row>
        <row r="119">
          <cell r="A119" t="str">
            <v>Mitron</v>
          </cell>
          <cell r="B119" t="str">
            <v>Centre</v>
          </cell>
          <cell r="C119" t="str">
            <v>Bourges</v>
          </cell>
          <cell r="D119">
            <v>36000</v>
          </cell>
          <cell r="E119">
            <v>7</v>
          </cell>
          <cell r="F119" t="str">
            <v>Post-it</v>
          </cell>
          <cell r="G119">
            <v>20000</v>
          </cell>
          <cell r="H119">
            <v>1.8</v>
          </cell>
          <cell r="I119">
            <v>36000</v>
          </cell>
        </row>
        <row r="120">
          <cell r="A120" t="str">
            <v>Golmich</v>
          </cell>
          <cell r="B120" t="str">
            <v>Centre</v>
          </cell>
          <cell r="C120" t="str">
            <v>Chateauroux</v>
          </cell>
          <cell r="D120">
            <v>36000</v>
          </cell>
          <cell r="E120">
            <v>7</v>
          </cell>
          <cell r="F120" t="str">
            <v>Gomme</v>
          </cell>
          <cell r="G120">
            <v>480</v>
          </cell>
          <cell r="H120">
            <v>1.4</v>
          </cell>
          <cell r="I120">
            <v>672</v>
          </cell>
        </row>
        <row r="121">
          <cell r="A121" t="str">
            <v>Naja</v>
          </cell>
          <cell r="B121" t="str">
            <v>Centre</v>
          </cell>
          <cell r="C121" t="str">
            <v>Blois</v>
          </cell>
          <cell r="D121">
            <v>36001</v>
          </cell>
          <cell r="E121">
            <v>7</v>
          </cell>
          <cell r="F121" t="str">
            <v>Gomme</v>
          </cell>
          <cell r="G121">
            <v>300</v>
          </cell>
          <cell r="H121">
            <v>1.4</v>
          </cell>
          <cell r="I121">
            <v>420</v>
          </cell>
        </row>
        <row r="122">
          <cell r="A122" t="str">
            <v>Boulard</v>
          </cell>
          <cell r="B122" t="str">
            <v>Auvergne</v>
          </cell>
          <cell r="C122" t="str">
            <v>Aurillac</v>
          </cell>
          <cell r="D122">
            <v>36003</v>
          </cell>
          <cell r="E122">
            <v>7</v>
          </cell>
          <cell r="F122" t="str">
            <v>Agrafe</v>
          </cell>
          <cell r="G122">
            <v>17500</v>
          </cell>
          <cell r="H122">
            <v>0.5</v>
          </cell>
          <cell r="I122">
            <v>8750</v>
          </cell>
        </row>
        <row r="123">
          <cell r="A123" t="str">
            <v>Charlton</v>
          </cell>
          <cell r="B123" t="str">
            <v>Centre</v>
          </cell>
          <cell r="C123" t="str">
            <v>Bourges</v>
          </cell>
          <cell r="D123">
            <v>36003</v>
          </cell>
          <cell r="E123">
            <v>7</v>
          </cell>
          <cell r="F123" t="str">
            <v>Marqueur</v>
          </cell>
          <cell r="G123">
            <v>350</v>
          </cell>
          <cell r="H123">
            <v>2.1</v>
          </cell>
          <cell r="I123">
            <v>735</v>
          </cell>
        </row>
        <row r="124">
          <cell r="A124" t="str">
            <v>Mitron</v>
          </cell>
          <cell r="B124" t="str">
            <v>Centre</v>
          </cell>
          <cell r="C124" t="str">
            <v>Bourges</v>
          </cell>
          <cell r="D124">
            <v>36004</v>
          </cell>
          <cell r="E124">
            <v>7</v>
          </cell>
          <cell r="F124" t="str">
            <v>Colle</v>
          </cell>
          <cell r="G124">
            <v>1500</v>
          </cell>
          <cell r="H124">
            <v>2.4</v>
          </cell>
          <cell r="I124">
            <v>3600</v>
          </cell>
        </row>
        <row r="125">
          <cell r="A125" t="str">
            <v>Mitron</v>
          </cell>
          <cell r="B125" t="str">
            <v>Bourgogne</v>
          </cell>
          <cell r="C125" t="str">
            <v>Auxerre</v>
          </cell>
          <cell r="D125">
            <v>36006</v>
          </cell>
          <cell r="E125">
            <v>7</v>
          </cell>
          <cell r="F125" t="str">
            <v>Punaise</v>
          </cell>
          <cell r="G125">
            <v>3000</v>
          </cell>
          <cell r="H125">
            <v>0.3</v>
          </cell>
          <cell r="I125">
            <v>900</v>
          </cell>
        </row>
        <row r="126">
          <cell r="A126" t="str">
            <v>Mitron</v>
          </cell>
          <cell r="B126" t="str">
            <v>Centre</v>
          </cell>
          <cell r="C126" t="str">
            <v>Bourges</v>
          </cell>
          <cell r="D126">
            <v>36006</v>
          </cell>
          <cell r="E126">
            <v>7</v>
          </cell>
          <cell r="F126" t="str">
            <v>Punaise</v>
          </cell>
          <cell r="G126">
            <v>5000</v>
          </cell>
          <cell r="H126">
            <v>0.3</v>
          </cell>
          <cell r="I126">
            <v>1500</v>
          </cell>
        </row>
        <row r="127">
          <cell r="A127" t="str">
            <v>Golmich</v>
          </cell>
          <cell r="B127" t="str">
            <v>Centre</v>
          </cell>
          <cell r="C127" t="str">
            <v>Chateauroux</v>
          </cell>
          <cell r="D127">
            <v>36006</v>
          </cell>
          <cell r="E127">
            <v>7</v>
          </cell>
          <cell r="F127" t="str">
            <v>Crayon</v>
          </cell>
          <cell r="G127">
            <v>3000</v>
          </cell>
          <cell r="H127">
            <v>1</v>
          </cell>
          <cell r="I127">
            <v>3000</v>
          </cell>
        </row>
        <row r="128">
          <cell r="A128" t="str">
            <v>Boulard</v>
          </cell>
          <cell r="B128" t="str">
            <v>Centre</v>
          </cell>
          <cell r="C128" t="str">
            <v>Blois</v>
          </cell>
          <cell r="D128">
            <v>36009</v>
          </cell>
          <cell r="E128">
            <v>8</v>
          </cell>
          <cell r="F128" t="str">
            <v>Marqueur</v>
          </cell>
          <cell r="G128">
            <v>500</v>
          </cell>
          <cell r="H128">
            <v>2.1</v>
          </cell>
          <cell r="I128">
            <v>1050</v>
          </cell>
        </row>
        <row r="129">
          <cell r="A129" t="str">
            <v>Pitson</v>
          </cell>
          <cell r="B129" t="str">
            <v>Limousin</v>
          </cell>
          <cell r="C129" t="str">
            <v>Guéret</v>
          </cell>
          <cell r="D129">
            <v>36009</v>
          </cell>
          <cell r="E129">
            <v>8</v>
          </cell>
          <cell r="F129" t="str">
            <v>Post-it</v>
          </cell>
          <cell r="G129">
            <v>12500</v>
          </cell>
          <cell r="H129">
            <v>1.8</v>
          </cell>
          <cell r="I129">
            <v>22500</v>
          </cell>
        </row>
        <row r="130">
          <cell r="A130" t="str">
            <v>Adore</v>
          </cell>
          <cell r="B130" t="str">
            <v>Bourgogne</v>
          </cell>
          <cell r="C130" t="str">
            <v>Nevers</v>
          </cell>
          <cell r="D130">
            <v>36010</v>
          </cell>
          <cell r="E130">
            <v>8</v>
          </cell>
          <cell r="F130" t="str">
            <v>Colle</v>
          </cell>
          <cell r="G130">
            <v>1200</v>
          </cell>
          <cell r="H130">
            <v>2.4</v>
          </cell>
          <cell r="I130">
            <v>2880</v>
          </cell>
        </row>
        <row r="131">
          <cell r="A131" t="str">
            <v>Naja</v>
          </cell>
          <cell r="B131" t="str">
            <v>Centre</v>
          </cell>
          <cell r="C131" t="str">
            <v>Blois</v>
          </cell>
          <cell r="D131">
            <v>36011</v>
          </cell>
          <cell r="E131">
            <v>8</v>
          </cell>
          <cell r="F131" t="str">
            <v>Colle</v>
          </cell>
          <cell r="G131">
            <v>750</v>
          </cell>
          <cell r="H131">
            <v>2.4</v>
          </cell>
          <cell r="I131">
            <v>1800</v>
          </cell>
        </row>
        <row r="132">
          <cell r="A132" t="str">
            <v>Boulard</v>
          </cell>
          <cell r="B132" t="str">
            <v>Bourgogne</v>
          </cell>
          <cell r="C132" t="str">
            <v>Auxerre</v>
          </cell>
          <cell r="D132">
            <v>36012</v>
          </cell>
          <cell r="E132">
            <v>8</v>
          </cell>
          <cell r="F132" t="str">
            <v>Agrafe</v>
          </cell>
          <cell r="G132">
            <v>7500</v>
          </cell>
          <cell r="H132">
            <v>0.5</v>
          </cell>
          <cell r="I132">
            <v>3750</v>
          </cell>
        </row>
        <row r="133">
          <cell r="A133" t="str">
            <v>Mitron</v>
          </cell>
          <cell r="B133" t="str">
            <v>Centre</v>
          </cell>
          <cell r="C133" t="str">
            <v>Chateauroux</v>
          </cell>
          <cell r="D133">
            <v>36012</v>
          </cell>
          <cell r="E133">
            <v>8</v>
          </cell>
          <cell r="F133" t="str">
            <v>Punaise</v>
          </cell>
          <cell r="G133">
            <v>2000</v>
          </cell>
          <cell r="H133">
            <v>0.3</v>
          </cell>
          <cell r="I133">
            <v>600</v>
          </cell>
        </row>
        <row r="134">
          <cell r="A134" t="str">
            <v>Charlton</v>
          </cell>
          <cell r="B134" t="str">
            <v>Limousin</v>
          </cell>
          <cell r="C134" t="str">
            <v>Guéret</v>
          </cell>
          <cell r="D134">
            <v>36012</v>
          </cell>
          <cell r="E134">
            <v>8</v>
          </cell>
          <cell r="F134" t="str">
            <v>Gomme</v>
          </cell>
          <cell r="G134">
            <v>300</v>
          </cell>
          <cell r="H134">
            <v>1.4</v>
          </cell>
          <cell r="I134">
            <v>420</v>
          </cell>
        </row>
        <row r="135">
          <cell r="A135" t="str">
            <v>Golmich</v>
          </cell>
          <cell r="B135" t="str">
            <v>Centre</v>
          </cell>
          <cell r="C135" t="str">
            <v>Chateauroux</v>
          </cell>
          <cell r="D135">
            <v>36015</v>
          </cell>
          <cell r="E135">
            <v>8</v>
          </cell>
          <cell r="F135" t="str">
            <v>Marqueur</v>
          </cell>
          <cell r="G135">
            <v>250</v>
          </cell>
          <cell r="H135">
            <v>2.1</v>
          </cell>
          <cell r="I135">
            <v>525</v>
          </cell>
        </row>
        <row r="136">
          <cell r="A136" t="str">
            <v>Charlton</v>
          </cell>
          <cell r="B136" t="str">
            <v>Limousin</v>
          </cell>
          <cell r="C136" t="str">
            <v>Guéret</v>
          </cell>
          <cell r="D136">
            <v>36017</v>
          </cell>
          <cell r="E136">
            <v>8</v>
          </cell>
          <cell r="F136" t="str">
            <v>Crayon</v>
          </cell>
          <cell r="G136">
            <v>2500</v>
          </cell>
          <cell r="H136">
            <v>1</v>
          </cell>
          <cell r="I136">
            <v>2500</v>
          </cell>
        </row>
        <row r="137">
          <cell r="A137" t="str">
            <v>Boulard</v>
          </cell>
          <cell r="B137" t="str">
            <v>Bourgogne</v>
          </cell>
          <cell r="C137" t="str">
            <v>Auxerre</v>
          </cell>
          <cell r="D137">
            <v>36019</v>
          </cell>
          <cell r="E137">
            <v>8</v>
          </cell>
          <cell r="F137" t="str">
            <v>Marqueur</v>
          </cell>
          <cell r="G137">
            <v>490</v>
          </cell>
          <cell r="H137">
            <v>2.1</v>
          </cell>
          <cell r="I137">
            <v>1029</v>
          </cell>
        </row>
        <row r="138">
          <cell r="A138" t="str">
            <v>Golmich</v>
          </cell>
          <cell r="B138" t="str">
            <v>Centre</v>
          </cell>
          <cell r="C138" t="str">
            <v>Chateauroux</v>
          </cell>
          <cell r="D138">
            <v>36021</v>
          </cell>
          <cell r="E138">
            <v>8</v>
          </cell>
          <cell r="F138" t="str">
            <v>Crayon</v>
          </cell>
          <cell r="G138">
            <v>5000</v>
          </cell>
          <cell r="H138">
            <v>1</v>
          </cell>
          <cell r="I138">
            <v>5000</v>
          </cell>
        </row>
        <row r="139">
          <cell r="A139" t="str">
            <v>Adore</v>
          </cell>
          <cell r="B139" t="str">
            <v>Bourgogne</v>
          </cell>
          <cell r="C139" t="str">
            <v>Nevers</v>
          </cell>
          <cell r="D139">
            <v>36023</v>
          </cell>
          <cell r="E139">
            <v>8</v>
          </cell>
          <cell r="F139" t="str">
            <v>Agrafe</v>
          </cell>
          <cell r="G139">
            <v>12500</v>
          </cell>
          <cell r="H139">
            <v>0.5</v>
          </cell>
          <cell r="I139">
            <v>6250</v>
          </cell>
        </row>
        <row r="140">
          <cell r="A140" t="str">
            <v>Pitson</v>
          </cell>
          <cell r="B140" t="str">
            <v>Limousin</v>
          </cell>
          <cell r="C140" t="str">
            <v>Guéret</v>
          </cell>
          <cell r="D140">
            <v>36023</v>
          </cell>
          <cell r="E140">
            <v>8</v>
          </cell>
          <cell r="F140" t="str">
            <v>Marqueur</v>
          </cell>
          <cell r="G140">
            <v>510</v>
          </cell>
          <cell r="H140">
            <v>2.1</v>
          </cell>
          <cell r="I140">
            <v>1071</v>
          </cell>
        </row>
        <row r="141">
          <cell r="A141" t="str">
            <v>Charlton</v>
          </cell>
          <cell r="B141" t="str">
            <v>Limousin</v>
          </cell>
          <cell r="C141" t="str">
            <v>Guéret</v>
          </cell>
          <cell r="D141">
            <v>36027</v>
          </cell>
          <cell r="E141">
            <v>8</v>
          </cell>
          <cell r="F141" t="str">
            <v>Post-it</v>
          </cell>
          <cell r="G141">
            <v>13000</v>
          </cell>
          <cell r="H141">
            <v>1.8</v>
          </cell>
          <cell r="I141">
            <v>23400</v>
          </cell>
        </row>
        <row r="142">
          <cell r="A142" t="str">
            <v>Fabel</v>
          </cell>
          <cell r="B142" t="str">
            <v>Auvergne</v>
          </cell>
          <cell r="C142" t="str">
            <v>Montluçon</v>
          </cell>
          <cell r="D142">
            <v>36028</v>
          </cell>
          <cell r="E142">
            <v>8</v>
          </cell>
          <cell r="F142" t="str">
            <v>Punaise</v>
          </cell>
          <cell r="G142">
            <v>2000</v>
          </cell>
          <cell r="H142">
            <v>0.3</v>
          </cell>
          <cell r="I142">
            <v>600</v>
          </cell>
        </row>
        <row r="143">
          <cell r="A143" t="str">
            <v>Mitron</v>
          </cell>
          <cell r="B143" t="str">
            <v>Centre</v>
          </cell>
          <cell r="C143" t="str">
            <v>Chateauroux</v>
          </cell>
          <cell r="D143">
            <v>36031</v>
          </cell>
          <cell r="E143">
            <v>8</v>
          </cell>
          <cell r="F143" t="str">
            <v>Post-it</v>
          </cell>
          <cell r="G143">
            <v>10000</v>
          </cell>
          <cell r="H143">
            <v>1.8</v>
          </cell>
          <cell r="I143">
            <v>18000</v>
          </cell>
        </row>
        <row r="144">
          <cell r="A144" t="str">
            <v>Julia</v>
          </cell>
          <cell r="B144" t="str">
            <v>Auvergne</v>
          </cell>
          <cell r="C144" t="str">
            <v>Aurillac</v>
          </cell>
          <cell r="D144">
            <v>36033</v>
          </cell>
          <cell r="E144">
            <v>8</v>
          </cell>
          <cell r="F144" t="str">
            <v>Punaise</v>
          </cell>
          <cell r="G144">
            <v>2500</v>
          </cell>
          <cell r="H144">
            <v>0.3</v>
          </cell>
          <cell r="I144">
            <v>750</v>
          </cell>
        </row>
        <row r="145">
          <cell r="A145" t="str">
            <v>Naja</v>
          </cell>
          <cell r="B145" t="str">
            <v>Auvergne</v>
          </cell>
          <cell r="C145" t="str">
            <v>Montluçon</v>
          </cell>
          <cell r="D145">
            <v>36034</v>
          </cell>
          <cell r="E145">
            <v>8</v>
          </cell>
          <cell r="F145" t="str">
            <v>Marqueur</v>
          </cell>
          <cell r="G145">
            <v>900</v>
          </cell>
          <cell r="H145">
            <v>2.1</v>
          </cell>
          <cell r="I145">
            <v>1890</v>
          </cell>
        </row>
        <row r="146">
          <cell r="A146" t="str">
            <v>Golmich</v>
          </cell>
          <cell r="B146" t="str">
            <v>Centre</v>
          </cell>
          <cell r="C146" t="str">
            <v>Chateauroux</v>
          </cell>
          <cell r="D146">
            <v>36036</v>
          </cell>
          <cell r="E146">
            <v>8</v>
          </cell>
          <cell r="F146" t="str">
            <v>Agrafe</v>
          </cell>
          <cell r="G146">
            <v>5000</v>
          </cell>
          <cell r="H146">
            <v>0.5</v>
          </cell>
          <cell r="I146">
            <v>2500</v>
          </cell>
        </row>
        <row r="147">
          <cell r="A147" t="str">
            <v>Mitron</v>
          </cell>
          <cell r="B147" t="str">
            <v>Bourgogne</v>
          </cell>
          <cell r="C147" t="str">
            <v>Auxerre</v>
          </cell>
          <cell r="D147">
            <v>36037</v>
          </cell>
          <cell r="E147">
            <v>8</v>
          </cell>
          <cell r="F147" t="str">
            <v>Post-it</v>
          </cell>
          <cell r="G147">
            <v>15000</v>
          </cell>
          <cell r="H147">
            <v>1.8</v>
          </cell>
          <cell r="I147">
            <v>27000</v>
          </cell>
        </row>
        <row r="148">
          <cell r="A148" t="str">
            <v>Boulard</v>
          </cell>
          <cell r="B148" t="str">
            <v>Auvergne</v>
          </cell>
          <cell r="C148" t="str">
            <v>Aurillac</v>
          </cell>
          <cell r="D148">
            <v>36038</v>
          </cell>
          <cell r="E148">
            <v>8</v>
          </cell>
          <cell r="F148" t="str">
            <v>Post-it</v>
          </cell>
          <cell r="G148">
            <v>12500</v>
          </cell>
          <cell r="H148">
            <v>1.8</v>
          </cell>
          <cell r="I148">
            <v>22500</v>
          </cell>
        </row>
      </sheetData>
      <sheetData sheetId="25">
        <row r="5">
          <cell r="L5" t="str">
            <v>Région</v>
          </cell>
          <cell r="M5" t="str">
            <v>Quantité</v>
          </cell>
        </row>
        <row r="6">
          <cell r="L6" t="str">
            <v>centre</v>
          </cell>
          <cell r="M6" t="str">
            <v>&lt;4000</v>
          </cell>
        </row>
        <row r="9">
          <cell r="L9" t="str">
            <v>Produit</v>
          </cell>
          <cell r="M9" t="str">
            <v>Client</v>
          </cell>
        </row>
      </sheetData>
      <sheetData sheetId="26"/>
      <sheetData sheetId="27"/>
      <sheetData sheetId="28"/>
      <sheetData sheetId="29"/>
      <sheetData sheetId="30"/>
      <sheetData sheetId="31"/>
      <sheetData sheetId="32">
        <row r="3">
          <cell r="D3" t="str">
            <v>Marseille</v>
          </cell>
        </row>
        <row r="4">
          <cell r="D4" t="str">
            <v>Rouen</v>
          </cell>
        </row>
        <row r="5">
          <cell r="D5" t="str">
            <v>Lille</v>
          </cell>
        </row>
        <row r="6">
          <cell r="D6" t="str">
            <v>Bordeaux</v>
          </cell>
        </row>
        <row r="7">
          <cell r="D7" t="str">
            <v>Genève</v>
          </cell>
        </row>
        <row r="8">
          <cell r="D8" t="str">
            <v>Perpignan</v>
          </cell>
        </row>
        <row r="9">
          <cell r="D9" t="str">
            <v>Lyon</v>
          </cell>
        </row>
        <row r="10">
          <cell r="D10" t="str">
            <v>Grenoble</v>
          </cell>
        </row>
        <row r="11">
          <cell r="D11" t="str">
            <v>paris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8">
          <cell r="G8" t="str">
            <v>Produits</v>
          </cell>
        </row>
        <row r="9">
          <cell r="G9" t="str">
            <v>Bonbons</v>
          </cell>
          <cell r="H9">
            <v>1.2</v>
          </cell>
        </row>
        <row r="10">
          <cell r="G10" t="str">
            <v>Gâteaux</v>
          </cell>
          <cell r="H10">
            <v>3.5</v>
          </cell>
        </row>
        <row r="11">
          <cell r="G11" t="str">
            <v>Chocolat</v>
          </cell>
          <cell r="H11">
            <v>6.75</v>
          </cell>
        </row>
        <row r="12">
          <cell r="G12" t="str">
            <v>Nougat</v>
          </cell>
          <cell r="H12">
            <v>2.2999999999999998</v>
          </cell>
        </row>
        <row r="13">
          <cell r="G13" t="str">
            <v>Réglisse</v>
          </cell>
        </row>
      </sheetData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f_absolues"/>
      <sheetName val="sol_ref_absolues"/>
      <sheetName val="exo_ref_absolues"/>
      <sheetName val="sol_exo_ref_absolues"/>
      <sheetName val="ref_mixtes_table_multiplication"/>
      <sheetName val="sol_ref_mixtes_multiplication"/>
      <sheetName val="exo_ref_mixtes"/>
      <sheetName val="sol_exo_ref_mixtes"/>
      <sheetName val="revision_références"/>
      <sheetName val="sol_revision_références"/>
      <sheetName val="le_classement_des_élèves"/>
      <sheetName val="sol_le_classement_des_élèves"/>
      <sheetName val="utiliser_des_noms"/>
      <sheetName val="sol_utiliser_des_nom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5">
          <cell r="B5">
            <v>12.5</v>
          </cell>
          <cell r="C5">
            <v>15</v>
          </cell>
          <cell r="D5">
            <v>18</v>
          </cell>
          <cell r="E5">
            <v>10</v>
          </cell>
          <cell r="F5">
            <v>13.875</v>
          </cell>
        </row>
        <row r="6">
          <cell r="B6">
            <v>14</v>
          </cell>
          <cell r="C6">
            <v>10.5</v>
          </cell>
          <cell r="D6">
            <v>15.5</v>
          </cell>
          <cell r="E6">
            <v>6</v>
          </cell>
          <cell r="F6">
            <v>11.5</v>
          </cell>
        </row>
        <row r="7">
          <cell r="B7">
            <v>10.5</v>
          </cell>
          <cell r="C7">
            <v>10</v>
          </cell>
          <cell r="D7">
            <v>14</v>
          </cell>
          <cell r="E7">
            <v>14.5</v>
          </cell>
          <cell r="F7">
            <v>12.25</v>
          </cell>
        </row>
        <row r="8">
          <cell r="B8">
            <v>18</v>
          </cell>
          <cell r="C8">
            <v>14</v>
          </cell>
          <cell r="D8">
            <v>7</v>
          </cell>
          <cell r="E8">
            <v>13.5</v>
          </cell>
          <cell r="F8">
            <v>13.125</v>
          </cell>
        </row>
        <row r="9">
          <cell r="B9">
            <v>9.5</v>
          </cell>
          <cell r="C9">
            <v>13</v>
          </cell>
          <cell r="D9">
            <v>9.5</v>
          </cell>
          <cell r="E9">
            <v>2</v>
          </cell>
          <cell r="F9">
            <v>8.5</v>
          </cell>
        </row>
        <row r="10">
          <cell r="B10">
            <v>13.5</v>
          </cell>
          <cell r="C10">
            <v>9</v>
          </cell>
          <cell r="D10">
            <v>10</v>
          </cell>
          <cell r="E10">
            <v>17</v>
          </cell>
          <cell r="F10">
            <v>12.375</v>
          </cell>
        </row>
        <row r="11">
          <cell r="B11">
            <v>6</v>
          </cell>
          <cell r="C11">
            <v>5</v>
          </cell>
          <cell r="D11">
            <v>2</v>
          </cell>
          <cell r="E11">
            <v>10</v>
          </cell>
          <cell r="F11">
            <v>5.75</v>
          </cell>
        </row>
        <row r="12">
          <cell r="B12">
            <v>11</v>
          </cell>
          <cell r="C12">
            <v>16</v>
          </cell>
          <cell r="D12">
            <v>17</v>
          </cell>
          <cell r="E12">
            <v>8.5</v>
          </cell>
          <cell r="F12">
            <v>13.125</v>
          </cell>
        </row>
        <row r="13">
          <cell r="B13">
            <v>10</v>
          </cell>
          <cell r="C13">
            <v>14.5</v>
          </cell>
          <cell r="D13">
            <v>13.5</v>
          </cell>
          <cell r="E13">
            <v>16</v>
          </cell>
          <cell r="F13">
            <v>13.5</v>
          </cell>
        </row>
        <row r="14">
          <cell r="B14">
            <v>15</v>
          </cell>
          <cell r="C14">
            <v>17</v>
          </cell>
          <cell r="D14">
            <v>15</v>
          </cell>
          <cell r="E14">
            <v>13</v>
          </cell>
          <cell r="F14">
            <v>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tures"/>
    </sheetNames>
    <sheetDataSet>
      <sheetData sheetId="0" refreshError="1">
        <row r="3">
          <cell r="A3" t="str">
            <v>Twingo</v>
          </cell>
          <cell r="B3">
            <v>5</v>
          </cell>
        </row>
        <row r="4">
          <cell r="A4" t="str">
            <v>Punto</v>
          </cell>
          <cell r="B4">
            <v>8</v>
          </cell>
        </row>
        <row r="5">
          <cell r="A5" t="str">
            <v>Espace</v>
          </cell>
          <cell r="B5">
            <v>12</v>
          </cell>
        </row>
        <row r="6">
          <cell r="A6" t="str">
            <v>C8</v>
          </cell>
          <cell r="B6">
            <v>14</v>
          </cell>
        </row>
        <row r="7">
          <cell r="A7" t="str">
            <v>Mégane</v>
          </cell>
          <cell r="B7">
            <v>10</v>
          </cell>
        </row>
        <row r="8">
          <cell r="A8" t="str">
            <v>306</v>
          </cell>
          <cell r="B8">
            <v>9</v>
          </cell>
        </row>
        <row r="9">
          <cell r="A9" t="str">
            <v>407</v>
          </cell>
          <cell r="B9">
            <v>11</v>
          </cell>
        </row>
        <row r="10">
          <cell r="A10" t="str">
            <v>Picasso</v>
          </cell>
          <cell r="B10">
            <v>12</v>
          </cell>
        </row>
        <row r="11">
          <cell r="A11" t="str">
            <v>Passat</v>
          </cell>
          <cell r="B11">
            <v>10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lles"/>
    </sheetNames>
    <sheetDataSet>
      <sheetData sheetId="0">
        <row r="3">
          <cell r="B3">
            <v>1000</v>
          </cell>
        </row>
        <row r="4">
          <cell r="B4">
            <v>300</v>
          </cell>
        </row>
        <row r="5">
          <cell r="B5">
            <v>350</v>
          </cell>
        </row>
        <row r="6">
          <cell r="B6">
            <v>600</v>
          </cell>
        </row>
        <row r="7">
          <cell r="B7">
            <v>550</v>
          </cell>
        </row>
        <row r="8">
          <cell r="B8">
            <v>950</v>
          </cell>
        </row>
        <row r="9">
          <cell r="B9">
            <v>500</v>
          </cell>
        </row>
        <row r="10">
          <cell r="B10">
            <v>700</v>
          </cell>
        </row>
        <row r="11">
          <cell r="B11">
            <v>400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o 1"/>
      <sheetName val="Corrigé"/>
      <sheetName val="Exo 2"/>
      <sheetName val="Pourcent."/>
      <sheetName val="Exo 4"/>
      <sheetName val="Budget"/>
      <sheetName val="Feuil4"/>
      <sheetName val="cumul"/>
      <sheetName val="Exo 6"/>
      <sheetName val="Exo 5"/>
      <sheetName val="Exo 3"/>
    </sheetNames>
    <sheetDataSet>
      <sheetData sheetId="0"/>
      <sheetData sheetId="1"/>
      <sheetData sheetId="2"/>
      <sheetData sheetId="3"/>
      <sheetData sheetId="4">
        <row r="2">
          <cell r="B2">
            <v>225</v>
          </cell>
          <cell r="C2">
            <v>125</v>
          </cell>
          <cell r="D2">
            <v>85</v>
          </cell>
          <cell r="E2">
            <v>160</v>
          </cell>
          <cell r="F2">
            <v>40</v>
          </cell>
          <cell r="G2">
            <v>165</v>
          </cell>
          <cell r="H2">
            <v>800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t 1"/>
      <sheetName val="Init 2"/>
      <sheetName val="Init 3"/>
      <sheetName val="Renv Lig"/>
      <sheetName val="Calendrier"/>
      <sheetName val="Copier-Coller"/>
      <sheetName val="Formule 1"/>
      <sheetName val="Note de frais"/>
      <sheetName val="Cumul"/>
      <sheetName val="Saut de page"/>
      <sheetName val="Ta Bord"/>
      <sheetName val="Pourcent 1"/>
      <sheetName val="Pourcent 1 (2)"/>
      <sheetName val="Variation 1"/>
      <sheetName val="Budget"/>
      <sheetName val="Variation 2"/>
      <sheetName val="Ristournes"/>
      <sheetName val="Stat1"/>
      <sheetName val="Stat 2"/>
      <sheetName val="Stat 3"/>
      <sheetName val="SI() 1"/>
      <sheetName val="Histo"/>
      <sheetName val="Sect."/>
      <sheetName val="Courbes"/>
      <sheetName val="Courbe &amp; Liss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C5">
            <v>150000</v>
          </cell>
        </row>
        <row r="6">
          <cell r="C6">
            <v>200000</v>
          </cell>
          <cell r="G6">
            <v>0.1</v>
          </cell>
        </row>
        <row r="7">
          <cell r="C7">
            <v>110000</v>
          </cell>
          <cell r="G7">
            <v>0.08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istiques"/>
      <sheetName val="Statistiques résultat"/>
      <sheetName val="SI (1)"/>
      <sheetName val="SI (2)"/>
      <sheetName val="SI imbriqué"/>
      <sheetName val="Date Exo"/>
      <sheetName val="INDIRECT"/>
      <sheetName val="Recherche Table"/>
      <sheetName val="Villes + Voitures"/>
      <sheetName val="Calcul matriciel"/>
      <sheetName val="Transport_matrice"/>
      <sheetName val="Date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>
        <row r="9">
          <cell r="B9" t="str">
            <v>CAD</v>
          </cell>
          <cell r="C9">
            <v>0.65680000000000005</v>
          </cell>
        </row>
        <row r="10">
          <cell r="B10" t="str">
            <v>CHF</v>
          </cell>
          <cell r="C10">
            <v>0.60899999999999999</v>
          </cell>
        </row>
        <row r="11">
          <cell r="B11" t="str">
            <v>DKK</v>
          </cell>
          <cell r="C11">
            <v>0.13420000000000001</v>
          </cell>
        </row>
        <row r="12">
          <cell r="B12" t="str">
            <v>EUR</v>
          </cell>
          <cell r="C12">
            <v>1</v>
          </cell>
        </row>
        <row r="13">
          <cell r="B13" t="str">
            <v>GBP</v>
          </cell>
          <cell r="C13">
            <v>1.4751000000000001</v>
          </cell>
        </row>
        <row r="14">
          <cell r="B14" t="str">
            <v>JPY</v>
          </cell>
          <cell r="C14">
            <v>6.1999999999999998E-3</v>
          </cell>
        </row>
        <row r="15">
          <cell r="B15" t="str">
            <v>NRK</v>
          </cell>
          <cell r="C15">
            <v>0.1234</v>
          </cell>
        </row>
        <row r="16">
          <cell r="B16" t="str">
            <v>USD</v>
          </cell>
          <cell r="C16">
            <v>0.73809999999999998</v>
          </cell>
        </row>
      </sheetData>
      <sheetData sheetId="8" refreshError="1"/>
      <sheetData sheetId="9" refreshError="1"/>
      <sheetData sheetId="10" refreshError="1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4"/>
  <sheetViews>
    <sheetView tabSelected="1" topLeftCell="A3" zoomScaleNormal="100" workbookViewId="0">
      <selection activeCell="H26" sqref="H26"/>
    </sheetView>
  </sheetViews>
  <sheetFormatPr baseColWidth="10" defaultColWidth="11.42578125" defaultRowHeight="15" x14ac:dyDescent="0.25"/>
  <cols>
    <col min="1" max="1" width="14" style="8" customWidth="1"/>
    <col min="2" max="2" width="23.42578125" style="8" customWidth="1"/>
    <col min="3" max="3" width="16.7109375" style="8" customWidth="1"/>
    <col min="4" max="4" width="15.28515625" style="8" customWidth="1"/>
    <col min="5" max="6" width="11.42578125" style="8"/>
    <col min="7" max="9" width="15.140625" style="8" customWidth="1"/>
    <col min="10" max="12" width="11.42578125" style="8"/>
    <col min="13" max="14" width="13.7109375" style="8" customWidth="1"/>
    <col min="15" max="15" width="14.85546875" style="8" customWidth="1"/>
    <col min="16" max="16384" width="11.42578125" style="8"/>
  </cols>
  <sheetData>
    <row r="1" spans="1:26" ht="15.75" x14ac:dyDescent="0.25">
      <c r="A1" s="49" t="s">
        <v>3</v>
      </c>
      <c r="B1" s="49"/>
      <c r="C1" s="49"/>
      <c r="D1" s="49"/>
      <c r="E1" s="49"/>
      <c r="F1" s="49"/>
      <c r="G1" s="49"/>
      <c r="H1" s="49"/>
      <c r="I1" s="49"/>
      <c r="Z1" s="8">
        <v>50</v>
      </c>
    </row>
    <row r="2" spans="1:26" x14ac:dyDescent="0.25">
      <c r="Z2" s="8">
        <v>45</v>
      </c>
    </row>
    <row r="3" spans="1:26" x14ac:dyDescent="0.25">
      <c r="A3" s="8" t="s">
        <v>4</v>
      </c>
      <c r="B3" s="1"/>
      <c r="C3" s="1"/>
      <c r="Z3" s="8">
        <v>40</v>
      </c>
    </row>
    <row r="4" spans="1:26" x14ac:dyDescent="0.25">
      <c r="J4" s="8" t="s">
        <v>47</v>
      </c>
      <c r="Z4" s="8">
        <v>35</v>
      </c>
    </row>
    <row r="5" spans="1:26" ht="89.25" customHeight="1" x14ac:dyDescent="0.25">
      <c r="A5" s="2" t="s">
        <v>5</v>
      </c>
      <c r="B5" s="2" t="s">
        <v>6</v>
      </c>
      <c r="C5" s="2" t="s">
        <v>45</v>
      </c>
      <c r="D5" s="2" t="s">
        <v>7</v>
      </c>
      <c r="E5" s="2" t="s">
        <v>8</v>
      </c>
      <c r="F5" s="2" t="s">
        <v>50</v>
      </c>
      <c r="G5" s="2" t="s">
        <v>40</v>
      </c>
      <c r="H5" s="2" t="s">
        <v>41</v>
      </c>
      <c r="I5" s="2" t="s">
        <v>9</v>
      </c>
      <c r="J5" s="3" t="s">
        <v>42</v>
      </c>
      <c r="K5" s="3" t="s">
        <v>43</v>
      </c>
      <c r="L5" s="3" t="s">
        <v>44</v>
      </c>
      <c r="M5" s="3" t="s">
        <v>142</v>
      </c>
      <c r="N5" s="3" t="s">
        <v>48</v>
      </c>
      <c r="O5" s="3" t="s">
        <v>46</v>
      </c>
      <c r="Z5" s="8">
        <v>30</v>
      </c>
    </row>
    <row r="6" spans="1:26" x14ac:dyDescent="0.25">
      <c r="A6" s="9" t="s">
        <v>10</v>
      </c>
      <c r="B6" s="9" t="s">
        <v>11</v>
      </c>
      <c r="C6" s="10">
        <v>37257</v>
      </c>
      <c r="D6" s="9" t="s">
        <v>12</v>
      </c>
      <c r="E6" s="10">
        <f ca="1">TODAY()-Z1</f>
        <v>45559</v>
      </c>
      <c r="F6" s="4"/>
      <c r="G6" s="10"/>
      <c r="H6" s="10"/>
      <c r="I6" s="11"/>
      <c r="J6" s="4"/>
      <c r="K6" s="4"/>
      <c r="L6" s="4"/>
      <c r="M6" s="10"/>
      <c r="N6" s="5"/>
      <c r="O6" s="4"/>
      <c r="P6" s="12"/>
      <c r="Z6" s="8">
        <v>25</v>
      </c>
    </row>
    <row r="7" spans="1:26" x14ac:dyDescent="0.25">
      <c r="A7" s="9" t="s">
        <v>13</v>
      </c>
      <c r="B7" s="9" t="s">
        <v>14</v>
      </c>
      <c r="C7" s="10">
        <v>40404</v>
      </c>
      <c r="D7" s="9" t="s">
        <v>15</v>
      </c>
      <c r="E7" s="10">
        <f t="shared" ref="E7:E15" ca="1" si="0">TODAY()-Z2</f>
        <v>45564</v>
      </c>
      <c r="F7" s="4"/>
      <c r="G7" s="10"/>
      <c r="H7" s="10"/>
      <c r="I7" s="11"/>
      <c r="J7" s="4"/>
      <c r="K7" s="4"/>
      <c r="L7" s="4"/>
      <c r="M7" s="10"/>
      <c r="N7" s="5"/>
      <c r="O7" s="4"/>
      <c r="Z7" s="8">
        <v>20</v>
      </c>
    </row>
    <row r="8" spans="1:26" x14ac:dyDescent="0.25">
      <c r="A8" s="9" t="s">
        <v>16</v>
      </c>
      <c r="B8" s="9" t="s">
        <v>17</v>
      </c>
      <c r="C8" s="10">
        <v>39550</v>
      </c>
      <c r="D8" s="9" t="s">
        <v>18</v>
      </c>
      <c r="E8" s="10">
        <f t="shared" ca="1" si="0"/>
        <v>45569</v>
      </c>
      <c r="F8" s="4"/>
      <c r="G8" s="10"/>
      <c r="H8" s="10"/>
      <c r="I8" s="11"/>
      <c r="J8" s="4"/>
      <c r="K8" s="4"/>
      <c r="L8" s="4"/>
      <c r="M8" s="10"/>
      <c r="N8" s="5"/>
      <c r="O8" s="4"/>
      <c r="Z8" s="8">
        <v>15</v>
      </c>
    </row>
    <row r="9" spans="1:26" x14ac:dyDescent="0.25">
      <c r="A9" s="9" t="s">
        <v>19</v>
      </c>
      <c r="B9" s="9" t="s">
        <v>20</v>
      </c>
      <c r="C9" s="10">
        <v>39522</v>
      </c>
      <c r="D9" s="9" t="s">
        <v>21</v>
      </c>
      <c r="E9" s="10">
        <f t="shared" ca="1" si="0"/>
        <v>45574</v>
      </c>
      <c r="F9" s="4"/>
      <c r="G9" s="10"/>
      <c r="H9" s="10"/>
      <c r="I9" s="11"/>
      <c r="J9" s="4"/>
      <c r="K9" s="4"/>
      <c r="L9" s="4"/>
      <c r="M9" s="10"/>
      <c r="N9" s="5"/>
      <c r="O9" s="4"/>
      <c r="Z9" s="8">
        <v>10</v>
      </c>
    </row>
    <row r="10" spans="1:26" x14ac:dyDescent="0.25">
      <c r="A10" s="9" t="s">
        <v>22</v>
      </c>
      <c r="B10" s="9" t="s">
        <v>23</v>
      </c>
      <c r="C10" s="10">
        <v>40771</v>
      </c>
      <c r="D10" s="9" t="s">
        <v>24</v>
      </c>
      <c r="E10" s="10">
        <f t="shared" ca="1" si="0"/>
        <v>45579</v>
      </c>
      <c r="F10" s="4"/>
      <c r="G10" s="10"/>
      <c r="H10" s="10"/>
      <c r="I10" s="11"/>
      <c r="J10" s="4"/>
      <c r="K10" s="4"/>
      <c r="L10" s="4"/>
      <c r="M10" s="10"/>
      <c r="N10" s="5"/>
      <c r="O10" s="4"/>
      <c r="Z10" s="8">
        <v>0</v>
      </c>
    </row>
    <row r="11" spans="1:26" x14ac:dyDescent="0.25">
      <c r="A11" s="9" t="s">
        <v>25</v>
      </c>
      <c r="B11" s="9" t="s">
        <v>26</v>
      </c>
      <c r="C11" s="10">
        <v>39247</v>
      </c>
      <c r="D11" s="9" t="s">
        <v>27</v>
      </c>
      <c r="E11" s="10">
        <f t="shared" ca="1" si="0"/>
        <v>45584</v>
      </c>
      <c r="F11" s="4"/>
      <c r="G11" s="10"/>
      <c r="H11" s="10"/>
      <c r="I11" s="11"/>
      <c r="J11" s="4"/>
      <c r="K11" s="4"/>
      <c r="L11" s="4"/>
      <c r="M11" s="10"/>
      <c r="N11" s="5"/>
      <c r="O11" s="4"/>
    </row>
    <row r="12" spans="1:26" x14ac:dyDescent="0.25">
      <c r="A12" s="9" t="s">
        <v>28</v>
      </c>
      <c r="B12" s="9" t="s">
        <v>29</v>
      </c>
      <c r="C12" s="10">
        <v>39674</v>
      </c>
      <c r="D12" s="9" t="s">
        <v>30</v>
      </c>
      <c r="E12" s="10">
        <f t="shared" ca="1" si="0"/>
        <v>45589</v>
      </c>
      <c r="F12" s="4"/>
      <c r="G12" s="10"/>
      <c r="H12" s="10"/>
      <c r="I12" s="11"/>
      <c r="J12" s="4"/>
      <c r="K12" s="4"/>
      <c r="L12" s="4"/>
      <c r="M12" s="10"/>
      <c r="N12" s="5"/>
      <c r="O12" s="4"/>
    </row>
    <row r="13" spans="1:26" x14ac:dyDescent="0.25">
      <c r="A13" s="9" t="s">
        <v>31</v>
      </c>
      <c r="B13" s="9" t="s">
        <v>32</v>
      </c>
      <c r="C13" s="10">
        <v>41317</v>
      </c>
      <c r="D13" s="9" t="s">
        <v>33</v>
      </c>
      <c r="E13" s="10">
        <f t="shared" ca="1" si="0"/>
        <v>45594</v>
      </c>
      <c r="F13" s="4"/>
      <c r="G13" s="10"/>
      <c r="H13" s="10"/>
      <c r="I13" s="11"/>
      <c r="J13" s="4"/>
      <c r="K13" s="4"/>
      <c r="L13" s="4"/>
      <c r="M13" s="10"/>
      <c r="N13" s="5"/>
      <c r="O13" s="4"/>
    </row>
    <row r="14" spans="1:26" x14ac:dyDescent="0.25">
      <c r="A14" s="9" t="s">
        <v>34</v>
      </c>
      <c r="B14" s="9" t="s">
        <v>35</v>
      </c>
      <c r="C14" s="10">
        <v>40009</v>
      </c>
      <c r="D14" s="9" t="s">
        <v>36</v>
      </c>
      <c r="E14" s="10">
        <f t="shared" ca="1" si="0"/>
        <v>45599</v>
      </c>
      <c r="F14" s="4"/>
      <c r="G14" s="10"/>
      <c r="H14" s="10"/>
      <c r="I14" s="11"/>
      <c r="J14" s="4"/>
      <c r="K14" s="4"/>
      <c r="L14" s="4"/>
      <c r="M14" s="10"/>
      <c r="N14" s="5"/>
      <c r="O14" s="4"/>
    </row>
    <row r="15" spans="1:26" x14ac:dyDescent="0.25">
      <c r="A15" s="9" t="s">
        <v>37</v>
      </c>
      <c r="B15" s="9" t="s">
        <v>38</v>
      </c>
      <c r="C15" s="10">
        <v>41198</v>
      </c>
      <c r="D15" s="9" t="s">
        <v>39</v>
      </c>
      <c r="E15" s="10">
        <f t="shared" ca="1" si="0"/>
        <v>45609</v>
      </c>
      <c r="F15" s="4"/>
      <c r="G15" s="10"/>
      <c r="H15" s="10"/>
      <c r="I15" s="11"/>
      <c r="J15" s="4"/>
      <c r="K15" s="4"/>
      <c r="L15" s="4"/>
      <c r="M15" s="10"/>
      <c r="N15" s="5"/>
      <c r="O15" s="4"/>
    </row>
    <row r="18" spans="1:2" x14ac:dyDescent="0.25">
      <c r="A18" s="43" t="s">
        <v>49</v>
      </c>
      <c r="B18" s="48">
        <f ca="1">YEAR(TODAY())</f>
        <v>2024</v>
      </c>
    </row>
    <row r="19" spans="1:2" x14ac:dyDescent="0.25">
      <c r="A19" s="44">
        <f ca="1">DATE($B$18,1,1)</f>
        <v>45292</v>
      </c>
      <c r="B19" s="45" t="s">
        <v>131</v>
      </c>
    </row>
    <row r="20" spans="1:2" x14ac:dyDescent="0.25">
      <c r="A20" s="44">
        <f ca="1">1+FLOOR(DAY(MINUTE($B$18/38)/2+56)&amp;"/5/"&amp;$B$18,7)-34</f>
        <v>45383</v>
      </c>
      <c r="B20" s="45" t="s">
        <v>132</v>
      </c>
    </row>
    <row r="21" spans="1:2" x14ac:dyDescent="0.25">
      <c r="A21" s="44">
        <f ca="1">DATE($B$18,5,1)</f>
        <v>45413</v>
      </c>
      <c r="B21" s="45" t="s">
        <v>133</v>
      </c>
    </row>
    <row r="22" spans="1:2" x14ac:dyDescent="0.25">
      <c r="A22" s="44">
        <f ca="1">DATE($B$18,5,8)</f>
        <v>45420</v>
      </c>
      <c r="B22" s="45" t="s">
        <v>134</v>
      </c>
    </row>
    <row r="23" spans="1:2" x14ac:dyDescent="0.25">
      <c r="A23" s="44">
        <f ca="1">A20+39-1</f>
        <v>45421</v>
      </c>
      <c r="B23" s="45" t="s">
        <v>135</v>
      </c>
    </row>
    <row r="24" spans="1:2" x14ac:dyDescent="0.25">
      <c r="A24" s="44">
        <f ca="1">A20+50-1</f>
        <v>45432</v>
      </c>
      <c r="B24" s="45" t="s">
        <v>136</v>
      </c>
    </row>
    <row r="25" spans="1:2" x14ac:dyDescent="0.25">
      <c r="A25" s="44">
        <f ca="1">DATE($B$18,7,14)</f>
        <v>45487</v>
      </c>
      <c r="B25" s="45" t="s">
        <v>137</v>
      </c>
    </row>
    <row r="26" spans="1:2" x14ac:dyDescent="0.25">
      <c r="A26" s="44">
        <f ca="1">DATE($B$18,8,15)</f>
        <v>45519</v>
      </c>
      <c r="B26" s="45" t="s">
        <v>138</v>
      </c>
    </row>
    <row r="27" spans="1:2" x14ac:dyDescent="0.25">
      <c r="A27" s="44">
        <f ca="1">DATE($B$18,11,1)</f>
        <v>45597</v>
      </c>
      <c r="B27" s="45" t="s">
        <v>139</v>
      </c>
    </row>
    <row r="28" spans="1:2" x14ac:dyDescent="0.25">
      <c r="A28" s="44">
        <f ca="1">DATE($B$18,11,11)</f>
        <v>45607</v>
      </c>
      <c r="B28" s="45" t="s">
        <v>140</v>
      </c>
    </row>
    <row r="29" spans="1:2" ht="15.75" thickBot="1" x14ac:dyDescent="0.3">
      <c r="A29" s="46">
        <f ca="1">DATE($B$18,12,25)</f>
        <v>45651</v>
      </c>
      <c r="B29" s="47" t="s">
        <v>141</v>
      </c>
    </row>
    <row r="30" spans="1:2" x14ac:dyDescent="0.25">
      <c r="A30"/>
      <c r="B30" s="1"/>
    </row>
    <row r="31" spans="1:2" x14ac:dyDescent="0.25">
      <c r="A31"/>
      <c r="B31" s="1"/>
    </row>
    <row r="32" spans="1:2" x14ac:dyDescent="0.25">
      <c r="A32"/>
      <c r="B32" s="1"/>
    </row>
    <row r="33" spans="1:2" x14ac:dyDescent="0.25">
      <c r="A33"/>
      <c r="B33" s="1"/>
    </row>
    <row r="34" spans="1:2" x14ac:dyDescent="0.25">
      <c r="A34"/>
      <c r="B34" s="1"/>
    </row>
    <row r="35" spans="1:2" x14ac:dyDescent="0.25">
      <c r="A35"/>
      <c r="B35" s="1"/>
    </row>
    <row r="36" spans="1:2" x14ac:dyDescent="0.25">
      <c r="A36"/>
      <c r="B36" s="1"/>
    </row>
    <row r="37" spans="1:2" x14ac:dyDescent="0.25">
      <c r="A37"/>
      <c r="B37" s="1"/>
    </row>
    <row r="38" spans="1:2" x14ac:dyDescent="0.25">
      <c r="A38"/>
      <c r="B38" s="1"/>
    </row>
    <row r="39" spans="1:2" x14ac:dyDescent="0.25">
      <c r="A39"/>
      <c r="B39" s="1"/>
    </row>
    <row r="40" spans="1:2" x14ac:dyDescent="0.25">
      <c r="A40"/>
      <c r="B40" s="1"/>
    </row>
    <row r="41" spans="1:2" x14ac:dyDescent="0.25">
      <c r="A41"/>
      <c r="B41" s="1"/>
    </row>
    <row r="42" spans="1:2" x14ac:dyDescent="0.25">
      <c r="A42"/>
      <c r="B42" s="1"/>
    </row>
    <row r="43" spans="1:2" x14ac:dyDescent="0.25">
      <c r="A43"/>
      <c r="B43" s="1"/>
    </row>
    <row r="44" spans="1:2" x14ac:dyDescent="0.25">
      <c r="A44"/>
      <c r="B44" s="1"/>
    </row>
    <row r="45" spans="1:2" x14ac:dyDescent="0.25">
      <c r="A45"/>
      <c r="B45" s="1"/>
    </row>
    <row r="46" spans="1:2" x14ac:dyDescent="0.25">
      <c r="A46"/>
      <c r="B46" s="1"/>
    </row>
    <row r="47" spans="1:2" x14ac:dyDescent="0.25">
      <c r="A47"/>
      <c r="B47" s="1"/>
    </row>
    <row r="48" spans="1:2" x14ac:dyDescent="0.25">
      <c r="A48"/>
      <c r="B48" s="1"/>
    </row>
    <row r="49" spans="1:2" x14ac:dyDescent="0.25">
      <c r="A49"/>
      <c r="B49" s="1"/>
    </row>
    <row r="50" spans="1:2" x14ac:dyDescent="0.25">
      <c r="A50"/>
      <c r="B50" s="1"/>
    </row>
    <row r="51" spans="1:2" x14ac:dyDescent="0.25">
      <c r="A51"/>
      <c r="B51" s="1"/>
    </row>
    <row r="52" spans="1:2" x14ac:dyDescent="0.25">
      <c r="A52"/>
      <c r="B52" s="1"/>
    </row>
    <row r="53" spans="1:2" x14ac:dyDescent="0.25">
      <c r="B53" s="1"/>
    </row>
    <row r="54" spans="1:2" x14ac:dyDescent="0.25">
      <c r="B54" s="1"/>
    </row>
    <row r="55" spans="1:2" x14ac:dyDescent="0.25">
      <c r="B55" s="1"/>
    </row>
    <row r="56" spans="1:2" x14ac:dyDescent="0.25">
      <c r="B56" s="1"/>
    </row>
    <row r="57" spans="1:2" x14ac:dyDescent="0.25">
      <c r="B57" s="1"/>
    </row>
    <row r="58" spans="1:2" x14ac:dyDescent="0.25">
      <c r="B58" s="1"/>
    </row>
    <row r="59" spans="1:2" x14ac:dyDescent="0.25">
      <c r="B59" s="1"/>
    </row>
    <row r="60" spans="1:2" x14ac:dyDescent="0.25">
      <c r="B60" s="1"/>
    </row>
    <row r="61" spans="1:2" x14ac:dyDescent="0.25">
      <c r="B61" s="1"/>
    </row>
    <row r="62" spans="1:2" x14ac:dyDescent="0.25">
      <c r="B62" s="1"/>
    </row>
    <row r="63" spans="1:2" x14ac:dyDescent="0.25">
      <c r="B63" s="1"/>
    </row>
    <row r="64" spans="1:2" x14ac:dyDescent="0.25">
      <c r="B64" s="1"/>
    </row>
  </sheetData>
  <mergeCells count="1">
    <mergeCell ref="A1:I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27"/>
  <sheetViews>
    <sheetView zoomScale="90" zoomScaleNormal="90" workbookViewId="0">
      <selection activeCell="M17" sqref="M17"/>
    </sheetView>
  </sheetViews>
  <sheetFormatPr baseColWidth="10" defaultColWidth="11.42578125" defaultRowHeight="15" x14ac:dyDescent="0.25"/>
  <cols>
    <col min="2" max="2" width="21.42578125" customWidth="1"/>
    <col min="3" max="3" width="12.42578125" customWidth="1"/>
    <col min="4" max="4" width="12.7109375" customWidth="1"/>
    <col min="5" max="5" width="7.140625" customWidth="1"/>
    <col min="10" max="10" width="18.5703125" customWidth="1"/>
    <col min="11" max="11" width="13.140625" customWidth="1"/>
    <col min="12" max="12" width="12.28515625" customWidth="1"/>
  </cols>
  <sheetData>
    <row r="2" spans="2:12" ht="18.75" x14ac:dyDescent="0.3">
      <c r="B2" s="50" t="s">
        <v>116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2" x14ac:dyDescent="0.25">
      <c r="B3" s="27" t="s">
        <v>119</v>
      </c>
      <c r="C3" s="30"/>
      <c r="E3" t="s">
        <v>121</v>
      </c>
      <c r="H3" s="34"/>
      <c r="J3" t="s">
        <v>122</v>
      </c>
      <c r="L3" s="34"/>
    </row>
    <row r="5" spans="2:12" ht="36.75" customHeight="1" x14ac:dyDescent="0.25">
      <c r="B5" s="16" t="s">
        <v>51</v>
      </c>
      <c r="C5" s="16" t="s">
        <v>52</v>
      </c>
      <c r="D5" s="16" t="s">
        <v>53</v>
      </c>
      <c r="E5" s="16" t="s">
        <v>54</v>
      </c>
      <c r="F5" s="16" t="s">
        <v>114</v>
      </c>
      <c r="G5" s="16" t="s">
        <v>115</v>
      </c>
      <c r="H5" s="16" t="s">
        <v>120</v>
      </c>
      <c r="I5" s="16" t="s">
        <v>118</v>
      </c>
      <c r="J5" s="16" t="s">
        <v>55</v>
      </c>
      <c r="K5" s="16" t="s">
        <v>56</v>
      </c>
      <c r="L5" s="16" t="s">
        <v>117</v>
      </c>
    </row>
    <row r="6" spans="2:12" x14ac:dyDescent="0.25">
      <c r="B6" s="17" t="s">
        <v>57</v>
      </c>
      <c r="C6" s="24" t="s">
        <v>58</v>
      </c>
      <c r="D6" s="24" t="s">
        <v>59</v>
      </c>
      <c r="E6" s="13" t="s">
        <v>60</v>
      </c>
      <c r="F6" s="7">
        <v>25127</v>
      </c>
      <c r="G6" s="28"/>
      <c r="H6" s="28"/>
      <c r="I6" s="28"/>
      <c r="J6" s="31" t="s">
        <v>61</v>
      </c>
      <c r="K6" s="18">
        <v>27819</v>
      </c>
      <c r="L6" s="18">
        <f>0.03*K6</f>
        <v>834.56999999999994</v>
      </c>
    </row>
    <row r="7" spans="2:12" x14ac:dyDescent="0.25">
      <c r="B7" s="19" t="s">
        <v>62</v>
      </c>
      <c r="C7" s="25" t="s">
        <v>63</v>
      </c>
      <c r="D7" s="25" t="s">
        <v>0</v>
      </c>
      <c r="E7" s="14" t="s">
        <v>64</v>
      </c>
      <c r="F7" s="6">
        <v>29331</v>
      </c>
      <c r="G7" s="28"/>
      <c r="H7" s="28"/>
      <c r="I7" s="28"/>
      <c r="J7" s="32" t="s">
        <v>65</v>
      </c>
      <c r="K7" s="20">
        <v>12122</v>
      </c>
      <c r="L7" s="20">
        <f t="shared" ref="L7:L22" si="0">0.03*K7</f>
        <v>363.65999999999997</v>
      </c>
    </row>
    <row r="8" spans="2:12" x14ac:dyDescent="0.25">
      <c r="B8" s="17" t="s">
        <v>66</v>
      </c>
      <c r="C8" s="24" t="s">
        <v>67</v>
      </c>
      <c r="D8" s="24" t="s">
        <v>1</v>
      </c>
      <c r="E8" s="13" t="s">
        <v>64</v>
      </c>
      <c r="F8" s="7">
        <v>28525</v>
      </c>
      <c r="G8" s="28"/>
      <c r="H8" s="28"/>
      <c r="I8" s="28"/>
      <c r="J8" s="31" t="s">
        <v>68</v>
      </c>
      <c r="K8" s="18">
        <v>15991</v>
      </c>
      <c r="L8" s="18">
        <f t="shared" si="0"/>
        <v>479.72999999999996</v>
      </c>
    </row>
    <row r="9" spans="2:12" x14ac:dyDescent="0.25">
      <c r="B9" s="19" t="s">
        <v>69</v>
      </c>
      <c r="C9" s="25" t="s">
        <v>70</v>
      </c>
      <c r="D9" s="25" t="s">
        <v>71</v>
      </c>
      <c r="E9" s="14" t="s">
        <v>60</v>
      </c>
      <c r="F9" s="6">
        <v>30400</v>
      </c>
      <c r="G9" s="28"/>
      <c r="H9" s="28"/>
      <c r="I9" s="28"/>
      <c r="J9" s="32" t="s">
        <v>72</v>
      </c>
      <c r="K9" s="20">
        <v>19817</v>
      </c>
      <c r="L9" s="20">
        <f t="shared" si="0"/>
        <v>594.51</v>
      </c>
    </row>
    <row r="10" spans="2:12" x14ac:dyDescent="0.25">
      <c r="B10" s="17" t="s">
        <v>73</v>
      </c>
      <c r="C10" s="24" t="s">
        <v>74</v>
      </c>
      <c r="D10" s="24" t="s">
        <v>75</v>
      </c>
      <c r="E10" s="13" t="s">
        <v>60</v>
      </c>
      <c r="F10" s="7">
        <v>28387</v>
      </c>
      <c r="G10" s="28"/>
      <c r="H10" s="28"/>
      <c r="I10" s="28"/>
      <c r="J10" s="31" t="s">
        <v>65</v>
      </c>
      <c r="K10" s="18">
        <v>29904</v>
      </c>
      <c r="L10" s="18">
        <f t="shared" si="0"/>
        <v>897.12</v>
      </c>
    </row>
    <row r="11" spans="2:12" x14ac:dyDescent="0.25">
      <c r="B11" s="19" t="s">
        <v>76</v>
      </c>
      <c r="C11" s="25" t="s">
        <v>77</v>
      </c>
      <c r="D11" s="25" t="s">
        <v>0</v>
      </c>
      <c r="E11" s="14" t="s">
        <v>64</v>
      </c>
      <c r="F11" s="6">
        <v>29971</v>
      </c>
      <c r="G11" s="28"/>
      <c r="H11" s="28"/>
      <c r="I11" s="28"/>
      <c r="J11" s="32" t="s">
        <v>68</v>
      </c>
      <c r="K11" s="20">
        <v>22329</v>
      </c>
      <c r="L11" s="20">
        <f t="shared" si="0"/>
        <v>669.87</v>
      </c>
    </row>
    <row r="12" spans="2:12" x14ac:dyDescent="0.25">
      <c r="B12" s="17" t="s">
        <v>78</v>
      </c>
      <c r="C12" s="24" t="s">
        <v>79</v>
      </c>
      <c r="D12" s="24" t="s">
        <v>80</v>
      </c>
      <c r="E12" s="13" t="s">
        <v>60</v>
      </c>
      <c r="F12" s="7">
        <v>28600</v>
      </c>
      <c r="G12" s="28"/>
      <c r="H12" s="28"/>
      <c r="I12" s="28"/>
      <c r="J12" s="31" t="s">
        <v>81</v>
      </c>
      <c r="K12" s="18">
        <v>13035</v>
      </c>
      <c r="L12" s="18">
        <f t="shared" si="0"/>
        <v>391.05</v>
      </c>
    </row>
    <row r="13" spans="2:12" x14ac:dyDescent="0.25">
      <c r="B13" s="19" t="s">
        <v>82</v>
      </c>
      <c r="C13" s="25" t="s">
        <v>83</v>
      </c>
      <c r="D13" s="25" t="s">
        <v>84</v>
      </c>
      <c r="E13" s="14" t="s">
        <v>64</v>
      </c>
      <c r="F13" s="6">
        <v>21272</v>
      </c>
      <c r="G13" s="28"/>
      <c r="H13" s="28"/>
      <c r="I13" s="28"/>
      <c r="J13" s="32" t="s">
        <v>85</v>
      </c>
      <c r="K13" s="20">
        <v>30018</v>
      </c>
      <c r="L13" s="20">
        <f t="shared" si="0"/>
        <v>900.54</v>
      </c>
    </row>
    <row r="14" spans="2:12" x14ac:dyDescent="0.25">
      <c r="B14" s="17" t="s">
        <v>86</v>
      </c>
      <c r="C14" s="24" t="s">
        <v>87</v>
      </c>
      <c r="D14" s="24" t="s">
        <v>88</v>
      </c>
      <c r="E14" s="13" t="s">
        <v>60</v>
      </c>
      <c r="F14" s="7">
        <v>22821</v>
      </c>
      <c r="G14" s="28"/>
      <c r="H14" s="28"/>
      <c r="I14" s="28"/>
      <c r="J14" s="31" t="s">
        <v>85</v>
      </c>
      <c r="K14" s="18">
        <v>32781</v>
      </c>
      <c r="L14" s="18">
        <f t="shared" si="0"/>
        <v>983.43</v>
      </c>
    </row>
    <row r="15" spans="2:12" x14ac:dyDescent="0.25">
      <c r="B15" s="19" t="s">
        <v>89</v>
      </c>
      <c r="C15" s="25" t="s">
        <v>90</v>
      </c>
      <c r="D15" s="25" t="s">
        <v>91</v>
      </c>
      <c r="E15" s="14" t="s">
        <v>60</v>
      </c>
      <c r="F15" s="6">
        <v>23979</v>
      </c>
      <c r="G15" s="28"/>
      <c r="H15" s="28"/>
      <c r="I15" s="28"/>
      <c r="J15" s="32" t="s">
        <v>92</v>
      </c>
      <c r="K15" s="20">
        <v>9223</v>
      </c>
      <c r="L15" s="20">
        <f t="shared" si="0"/>
        <v>276.69</v>
      </c>
    </row>
    <row r="16" spans="2:12" x14ac:dyDescent="0.25">
      <c r="B16" s="17" t="s">
        <v>93</v>
      </c>
      <c r="C16" s="24" t="s">
        <v>94</v>
      </c>
      <c r="D16" s="24" t="s">
        <v>2</v>
      </c>
      <c r="E16" s="13" t="s">
        <v>60</v>
      </c>
      <c r="F16" s="7">
        <v>29253</v>
      </c>
      <c r="G16" s="28"/>
      <c r="H16" s="28"/>
      <c r="I16" s="28"/>
      <c r="J16" s="31" t="s">
        <v>65</v>
      </c>
      <c r="K16" s="18">
        <v>34439</v>
      </c>
      <c r="L16" s="18">
        <f t="shared" si="0"/>
        <v>1033.17</v>
      </c>
    </row>
    <row r="17" spans="2:12" x14ac:dyDescent="0.25">
      <c r="B17" s="19" t="s">
        <v>95</v>
      </c>
      <c r="C17" s="25" t="s">
        <v>96</v>
      </c>
      <c r="D17" s="25" t="s">
        <v>97</v>
      </c>
      <c r="E17" s="14" t="s">
        <v>60</v>
      </c>
      <c r="F17" s="6">
        <v>33008</v>
      </c>
      <c r="G17" s="28"/>
      <c r="H17" s="28"/>
      <c r="I17" s="28"/>
      <c r="J17" s="32" t="s">
        <v>65</v>
      </c>
      <c r="K17" s="20">
        <v>15843</v>
      </c>
      <c r="L17" s="20">
        <f t="shared" si="0"/>
        <v>475.28999999999996</v>
      </c>
    </row>
    <row r="18" spans="2:12" x14ac:dyDescent="0.25">
      <c r="B18" s="17" t="s">
        <v>98</v>
      </c>
      <c r="C18" s="24" t="s">
        <v>99</v>
      </c>
      <c r="D18" s="24" t="s">
        <v>100</v>
      </c>
      <c r="E18" s="13" t="s">
        <v>60</v>
      </c>
      <c r="F18" s="7">
        <v>25400</v>
      </c>
      <c r="G18" s="28"/>
      <c r="H18" s="28"/>
      <c r="I18" s="28"/>
      <c r="J18" s="31" t="s">
        <v>101</v>
      </c>
      <c r="K18" s="18">
        <v>15182</v>
      </c>
      <c r="L18" s="18">
        <f t="shared" si="0"/>
        <v>455.46</v>
      </c>
    </row>
    <row r="19" spans="2:12" x14ac:dyDescent="0.25">
      <c r="B19" s="19" t="s">
        <v>102</v>
      </c>
      <c r="C19" s="25" t="s">
        <v>103</v>
      </c>
      <c r="D19" s="25" t="s">
        <v>104</v>
      </c>
      <c r="E19" s="14" t="s">
        <v>64</v>
      </c>
      <c r="F19" s="6">
        <v>27619</v>
      </c>
      <c r="G19" s="28"/>
      <c r="H19" s="28"/>
      <c r="I19" s="28"/>
      <c r="J19" s="32" t="s">
        <v>65</v>
      </c>
      <c r="K19" s="20">
        <v>32825</v>
      </c>
      <c r="L19" s="20">
        <f t="shared" si="0"/>
        <v>984.75</v>
      </c>
    </row>
    <row r="20" spans="2:12" x14ac:dyDescent="0.25">
      <c r="B20" s="17" t="s">
        <v>105</v>
      </c>
      <c r="C20" s="24" t="s">
        <v>106</v>
      </c>
      <c r="D20" s="24" t="s">
        <v>107</v>
      </c>
      <c r="E20" s="13" t="s">
        <v>60</v>
      </c>
      <c r="F20" s="7">
        <v>28552</v>
      </c>
      <c r="G20" s="28"/>
      <c r="H20" s="28"/>
      <c r="I20" s="28"/>
      <c r="J20" s="31" t="s">
        <v>65</v>
      </c>
      <c r="K20" s="18">
        <v>15942</v>
      </c>
      <c r="L20" s="18">
        <f t="shared" si="0"/>
        <v>478.26</v>
      </c>
    </row>
    <row r="21" spans="2:12" x14ac:dyDescent="0.25">
      <c r="B21" s="19" t="s">
        <v>108</v>
      </c>
      <c r="C21" s="25" t="s">
        <v>109</v>
      </c>
      <c r="D21" s="25" t="s">
        <v>110</v>
      </c>
      <c r="E21" s="14" t="s">
        <v>64</v>
      </c>
      <c r="F21" s="6">
        <v>25297</v>
      </c>
      <c r="G21" s="28"/>
      <c r="H21" s="28"/>
      <c r="I21" s="28"/>
      <c r="J21" s="32" t="s">
        <v>111</v>
      </c>
      <c r="K21" s="20">
        <v>22960</v>
      </c>
      <c r="L21" s="20">
        <f t="shared" si="0"/>
        <v>688.8</v>
      </c>
    </row>
    <row r="22" spans="2:12" x14ac:dyDescent="0.25">
      <c r="B22" s="21" t="s">
        <v>112</v>
      </c>
      <c r="C22" s="26" t="s">
        <v>113</v>
      </c>
      <c r="D22" s="26" t="s">
        <v>80</v>
      </c>
      <c r="E22" s="15" t="s">
        <v>64</v>
      </c>
      <c r="F22" s="23">
        <v>25815</v>
      </c>
      <c r="G22" s="29"/>
      <c r="H22" s="28"/>
      <c r="I22" s="29"/>
      <c r="J22" s="33" t="s">
        <v>65</v>
      </c>
      <c r="K22" s="22">
        <v>15433</v>
      </c>
      <c r="L22" s="22">
        <f t="shared" si="0"/>
        <v>462.99</v>
      </c>
    </row>
    <row r="25" spans="2:12" ht="15" customHeight="1" x14ac:dyDescent="0.25">
      <c r="B25" s="51" t="s">
        <v>123</v>
      </c>
      <c r="C25" s="52"/>
      <c r="J25" s="55" t="s">
        <v>124</v>
      </c>
      <c r="K25" s="52"/>
    </row>
    <row r="26" spans="2:12" x14ac:dyDescent="0.25">
      <c r="B26" s="51"/>
      <c r="C26" s="53"/>
      <c r="J26" s="56"/>
      <c r="K26" s="53"/>
    </row>
    <row r="27" spans="2:12" ht="45.75" customHeight="1" x14ac:dyDescent="0.25">
      <c r="B27" s="51"/>
      <c r="C27" s="54"/>
      <c r="J27" s="57"/>
      <c r="K27" s="54"/>
    </row>
  </sheetData>
  <mergeCells count="5">
    <mergeCell ref="B2:L2"/>
    <mergeCell ref="B25:B27"/>
    <mergeCell ref="C25:C27"/>
    <mergeCell ref="J25:J27"/>
    <mergeCell ref="K25:K27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workbookViewId="0">
      <selection activeCell="A8" sqref="A8"/>
    </sheetView>
  </sheetViews>
  <sheetFormatPr baseColWidth="10" defaultColWidth="11.42578125" defaultRowHeight="15" x14ac:dyDescent="0.25"/>
  <cols>
    <col min="1" max="1" width="29.42578125" customWidth="1"/>
    <col min="2" max="2" width="13.7109375" customWidth="1"/>
    <col min="3" max="3" width="18" customWidth="1"/>
  </cols>
  <sheetData>
    <row r="1" spans="1:3" x14ac:dyDescent="0.25">
      <c r="A1" s="35" t="s">
        <v>125</v>
      </c>
      <c r="B1" s="36" t="s">
        <v>126</v>
      </c>
      <c r="C1" s="36" t="s">
        <v>52</v>
      </c>
    </row>
    <row r="2" spans="1:3" x14ac:dyDescent="0.25">
      <c r="A2" s="37" t="s">
        <v>127</v>
      </c>
      <c r="B2" s="38"/>
      <c r="C2" s="38"/>
    </row>
    <row r="3" spans="1:3" x14ac:dyDescent="0.25">
      <c r="A3" s="39" t="s">
        <v>128</v>
      </c>
      <c r="B3" s="40"/>
      <c r="C3" s="40"/>
    </row>
    <row r="4" spans="1:3" x14ac:dyDescent="0.25">
      <c r="A4" s="37" t="s">
        <v>129</v>
      </c>
      <c r="B4" s="38"/>
      <c r="C4" s="38"/>
    </row>
    <row r="5" spans="1:3" x14ac:dyDescent="0.25">
      <c r="A5" s="41" t="s">
        <v>130</v>
      </c>
      <c r="B5" s="42"/>
      <c r="C5" s="4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4b1ee1-a703-4810-998c-7887395adfca">
      <Terms xmlns="http://schemas.microsoft.com/office/infopath/2007/PartnerControls"/>
    </lcf76f155ced4ddcb4097134ff3c332f>
    <TaxCatchAll xmlns="223a2865-500a-473d-bcbc-0d40b704ad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249D27B6A3D841B25CD11DB5E2ED5C" ma:contentTypeVersion="18" ma:contentTypeDescription="Crée un document." ma:contentTypeScope="" ma:versionID="50d4d6e12ee5aea332f4f3a4445adcbc">
  <xsd:schema xmlns:xsd="http://www.w3.org/2001/XMLSchema" xmlns:xs="http://www.w3.org/2001/XMLSchema" xmlns:p="http://schemas.microsoft.com/office/2006/metadata/properties" xmlns:ns2="a84b1ee1-a703-4810-998c-7887395adfca" xmlns:ns3="223a2865-500a-473d-bcbc-0d40b704adad" targetNamespace="http://schemas.microsoft.com/office/2006/metadata/properties" ma:root="true" ma:fieldsID="a5365ffb3664d22a7697e5f5e5902286" ns2:_="" ns3:_="">
    <xsd:import namespace="a84b1ee1-a703-4810-998c-7887395adfca"/>
    <xsd:import namespace="223a2865-500a-473d-bcbc-0d40b704ad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b1ee1-a703-4810-998c-7887395a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af4e8f8-a9a1-45bb-9c50-203dbc4915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a2865-500a-473d-bcbc-0d40b704ada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af12085-9455-4a6b-803e-bcc18de4af75}" ma:internalName="TaxCatchAll" ma:showField="CatchAllData" ma:web="223a2865-500a-473d-bcbc-0d40b704ad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351270-E9FA-40E7-965F-E22D0D8B29D1}">
  <ds:schemaRefs>
    <ds:schemaRef ds:uri="http://schemas.microsoft.com/office/2006/metadata/properties"/>
    <ds:schemaRef ds:uri="http://schemas.microsoft.com/office/infopath/2007/PartnerControls"/>
    <ds:schemaRef ds:uri="a84b1ee1-a703-4810-998c-7887395adfca"/>
    <ds:schemaRef ds:uri="223a2865-500a-473d-bcbc-0d40b704adad"/>
  </ds:schemaRefs>
</ds:datastoreItem>
</file>

<file path=customXml/itemProps2.xml><?xml version="1.0" encoding="utf-8"?>
<ds:datastoreItem xmlns:ds="http://schemas.openxmlformats.org/officeDocument/2006/customXml" ds:itemID="{17E9E22D-B180-45AE-B600-BA33B21160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1D04A3-9E6B-4543-9E1D-736F0FEDBC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4b1ee1-a703-4810-998c-7887395adfca"/>
    <ds:schemaRef ds:uri="223a2865-500a-473d-bcbc-0d40b704ad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fctions_date</vt:lpstr>
      <vt:lpstr>Training_date</vt:lpstr>
      <vt:lpstr>training_texte2</vt:lpstr>
    </vt:vector>
  </TitlesOfParts>
  <Company>OFADIS</Company>
  <LinksUpToDate>false</LinksUpToDate>
  <SharedDoc>false</SharedDoc>
  <HyperlinkBase>http://www.ofadis.fr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Atelier Excel Fonctiosn classiques</dc:title>
  <dc:creator>KADDOUCH Laurent;Ofadis</dc:creator>
  <cp:keywords>Excel, calculs, fonctiosn, référencs absolues, références mixtes,audit</cp:keywords>
  <cp:lastModifiedBy>Laurent KADDOUCH</cp:lastModifiedBy>
  <cp:lastPrinted>2013-11-22T14:18:24Z</cp:lastPrinted>
  <dcterms:created xsi:type="dcterms:W3CDTF">2013-05-16T12:21:15Z</dcterms:created>
  <dcterms:modified xsi:type="dcterms:W3CDTF">2024-11-13T09:32:28Z</dcterms:modified>
  <cp:category>Formation Excel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0x010100E3249D27B6A3D841B25CD11DB5E2ED5C</vt:lpwstr>
  </property>
  <property fmtid="{D5CDD505-2E9C-101B-9397-08002B2CF9AE}" pid="3" name="MediaServiceImageTags">
    <vt:lpwstr/>
  </property>
</Properties>
</file>